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0712421A-4509-4FB6-BA6B-98314E4CA3E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ЗЗСО №6" sheetId="44" r:id="rId1"/>
    <sheet name="Гунча" sheetId="43" r:id="rId2"/>
    <sheet name="Бондурі" sheetId="42" r:id="rId3"/>
    <sheet name="Ярмолинці" sheetId="41" r:id="rId4"/>
    <sheet name="Лад.Хутори" sheetId="40" r:id="rId5"/>
    <sheet name="Жерденівка" sheetId="39" r:id="rId6"/>
    <sheet name="Чечелівка" sheetId="37" r:id="rId7"/>
    <sheet name="Харпачка" sheetId="36" r:id="rId8"/>
    <sheet name="Степашки" sheetId="35" r:id="rId9"/>
    <sheet name="Кущинці" sheetId="34" r:id="rId10"/>
    <sheet name="Куна" sheetId="33" r:id="rId11"/>
    <sheet name="Кисляк" sheetId="32" r:id="rId12"/>
    <sheet name="Кіблич" sheetId="31" r:id="rId13"/>
    <sheet name="Карбівка" sheetId="30" r:id="rId14"/>
    <sheet name="Зятківці" sheetId="29" r:id="rId15"/>
    <sheet name="Губник" sheetId="28" r:id="rId16"/>
    <sheet name="Бубнівка" sheetId="27" r:id="rId17"/>
    <sheet name="ЗЗСО №5" sheetId="24" r:id="rId18"/>
    <sheet name="ЗЗСО №4" sheetId="23" r:id="rId19"/>
    <sheet name="ЗЗСО №3" sheetId="22" r:id="rId20"/>
    <sheet name="ЗЗСО №2" sheetId="21" r:id="rId21"/>
    <sheet name="ЗЗСО №1" sheetId="19" r:id="rId22"/>
    <sheet name="Ліцей №7" sheetId="16" r:id="rId2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6" i="44" l="1"/>
  <c r="A27" i="44"/>
  <c r="A28" i="44" s="1"/>
  <c r="A29" i="44" s="1"/>
  <c r="A30" i="44" s="1"/>
  <c r="A31" i="44" s="1"/>
  <c r="A32" i="44" s="1"/>
  <c r="A33" i="44" s="1"/>
  <c r="A34" i="44" s="1"/>
  <c r="A35" i="44" s="1"/>
  <c r="C24" i="44"/>
  <c r="A21" i="44"/>
  <c r="A22" i="44" s="1"/>
  <c r="A23" i="44" s="1"/>
  <c r="A20" i="44"/>
  <c r="C17" i="44"/>
  <c r="C37" i="44" s="1"/>
  <c r="A10" i="44"/>
  <c r="A11" i="44" s="1"/>
  <c r="A12" i="44" s="1"/>
  <c r="A13" i="44" s="1"/>
  <c r="A14" i="44" s="1"/>
  <c r="A15" i="44" s="1"/>
  <c r="A16" i="44" s="1"/>
  <c r="C31" i="43" l="1"/>
  <c r="A23" i="43"/>
  <c r="A24" i="43" s="1"/>
  <c r="A25" i="43" s="1"/>
  <c r="A26" i="43" s="1"/>
  <c r="A27" i="43" s="1"/>
  <c r="A28" i="43" s="1"/>
  <c r="A29" i="43" s="1"/>
  <c r="A30" i="43" s="1"/>
  <c r="C20" i="43"/>
  <c r="A19" i="43"/>
  <c r="C13" i="43"/>
  <c r="C32" i="43" s="1"/>
  <c r="A10" i="43"/>
  <c r="A11" i="43" s="1"/>
  <c r="A12" i="43" s="1"/>
  <c r="A9" i="43"/>
  <c r="C36" i="42"/>
  <c r="A32" i="42"/>
  <c r="A33" i="42" s="1"/>
  <c r="A34" i="42" s="1"/>
  <c r="A35" i="42" s="1"/>
  <c r="C29" i="42"/>
  <c r="A21" i="42"/>
  <c r="A22" i="42" s="1"/>
  <c r="A23" i="42" s="1"/>
  <c r="A24" i="42" s="1"/>
  <c r="A25" i="42" s="1"/>
  <c r="A26" i="42" s="1"/>
  <c r="A27" i="42" s="1"/>
  <c r="A28" i="42" s="1"/>
  <c r="C18" i="42"/>
  <c r="A16" i="42"/>
  <c r="A17" i="42" s="1"/>
  <c r="C13" i="42"/>
  <c r="A9" i="42"/>
  <c r="A10" i="42" s="1"/>
  <c r="A11" i="42" s="1"/>
  <c r="A12" i="42" s="1"/>
  <c r="C37" i="42" l="1"/>
  <c r="C34" i="41"/>
  <c r="A29" i="41"/>
  <c r="A30" i="41" s="1"/>
  <c r="A31" i="41" s="1"/>
  <c r="A32" i="41" s="1"/>
  <c r="A33" i="41" s="1"/>
  <c r="C26" i="41"/>
  <c r="A20" i="41"/>
  <c r="A21" i="41" s="1"/>
  <c r="A22" i="41" s="1"/>
  <c r="A23" i="41" s="1"/>
  <c r="A24" i="41" s="1"/>
  <c r="C17" i="41"/>
  <c r="A16" i="41"/>
  <c r="C13" i="41"/>
  <c r="C35" i="41" s="1"/>
  <c r="A9" i="41"/>
  <c r="A10" i="41" s="1"/>
  <c r="A11" i="41" s="1"/>
  <c r="A12" i="41" s="1"/>
  <c r="C14" i="28" l="1"/>
  <c r="C35" i="35"/>
  <c r="C17" i="21"/>
  <c r="C33" i="33"/>
  <c r="A9" i="40" l="1"/>
  <c r="A10" i="40" s="1"/>
  <c r="A11" i="40" s="1"/>
  <c r="C23" i="40"/>
  <c r="A18" i="40"/>
  <c r="A19" i="40" s="1"/>
  <c r="A20" i="40" s="1"/>
  <c r="A21" i="40" s="1"/>
  <c r="A22" i="40" s="1"/>
  <c r="C15" i="40"/>
  <c r="C12" i="40"/>
  <c r="C15" i="39"/>
  <c r="A9" i="39"/>
  <c r="A10" i="39" s="1"/>
  <c r="A11" i="39" s="1"/>
  <c r="C24" i="39"/>
  <c r="A18" i="39"/>
  <c r="A19" i="39" s="1"/>
  <c r="A20" i="39" s="1"/>
  <c r="A21" i="39" s="1"/>
  <c r="A22" i="39" s="1"/>
  <c r="A23" i="39" s="1"/>
  <c r="C12" i="39"/>
  <c r="C16" i="37"/>
  <c r="C32" i="37"/>
  <c r="A24" i="37"/>
  <c r="A25" i="37" s="1"/>
  <c r="A26" i="37" s="1"/>
  <c r="A27" i="37" s="1"/>
  <c r="A28" i="37" s="1"/>
  <c r="A29" i="37" s="1"/>
  <c r="A30" i="37" s="1"/>
  <c r="A31" i="37" s="1"/>
  <c r="C21" i="37"/>
  <c r="A19" i="37"/>
  <c r="A20" i="37" s="1"/>
  <c r="A10" i="37"/>
  <c r="A11" i="37" s="1"/>
  <c r="A12" i="37" s="1"/>
  <c r="A13" i="37" s="1"/>
  <c r="A14" i="37" s="1"/>
  <c r="A15" i="37" s="1"/>
  <c r="C26" i="36"/>
  <c r="A19" i="36"/>
  <c r="A20" i="36" s="1"/>
  <c r="A21" i="36" s="1"/>
  <c r="A22" i="36" s="1"/>
  <c r="A23" i="36" s="1"/>
  <c r="A24" i="36" s="1"/>
  <c r="A25" i="36" s="1"/>
  <c r="C16" i="36"/>
  <c r="A15" i="36"/>
  <c r="C12" i="36"/>
  <c r="C27" i="36" s="1"/>
  <c r="A9" i="36"/>
  <c r="A10" i="36" s="1"/>
  <c r="A11" i="36" s="1"/>
  <c r="C16" i="35"/>
  <c r="A28" i="35"/>
  <c r="A29" i="35" s="1"/>
  <c r="A30" i="35" s="1"/>
  <c r="A31" i="35" s="1"/>
  <c r="A32" i="35" s="1"/>
  <c r="A33" i="35" s="1"/>
  <c r="A34" i="35" s="1"/>
  <c r="C25" i="35"/>
  <c r="A19" i="35"/>
  <c r="A20" i="35" s="1"/>
  <c r="A21" i="35" s="1"/>
  <c r="A22" i="35" s="1"/>
  <c r="A23" i="35" s="1"/>
  <c r="A24" i="35" s="1"/>
  <c r="A15" i="35"/>
  <c r="C12" i="35"/>
  <c r="A9" i="35"/>
  <c r="A10" i="35" s="1"/>
  <c r="A11" i="35" s="1"/>
  <c r="C18" i="34"/>
  <c r="C28" i="34"/>
  <c r="A21" i="34"/>
  <c r="A22" i="34" s="1"/>
  <c r="A23" i="34" s="1"/>
  <c r="A24" i="34" s="1"/>
  <c r="A25" i="34" s="1"/>
  <c r="A26" i="34" s="1"/>
  <c r="A27" i="34" s="1"/>
  <c r="A17" i="34"/>
  <c r="C14" i="34"/>
  <c r="C29" i="34" s="1"/>
  <c r="A10" i="34"/>
  <c r="A11" i="34" s="1"/>
  <c r="A12" i="34" s="1"/>
  <c r="A13" i="34" s="1"/>
  <c r="A23" i="33"/>
  <c r="A24" i="33" s="1"/>
  <c r="A25" i="33" s="1"/>
  <c r="A26" i="33" s="1"/>
  <c r="A27" i="33" s="1"/>
  <c r="A28" i="33" s="1"/>
  <c r="A29" i="33" s="1"/>
  <c r="A30" i="33" s="1"/>
  <c r="A31" i="33" s="1"/>
  <c r="A32" i="33" s="1"/>
  <c r="C20" i="33"/>
  <c r="A18" i="33"/>
  <c r="A19" i="33" s="1"/>
  <c r="C15" i="33"/>
  <c r="A10" i="33"/>
  <c r="A11" i="33" s="1"/>
  <c r="A12" i="33" s="1"/>
  <c r="A13" i="33" s="1"/>
  <c r="A14" i="33" s="1"/>
  <c r="C30" i="32"/>
  <c r="C12" i="32"/>
  <c r="A22" i="32"/>
  <c r="A23" i="32" s="1"/>
  <c r="A24" i="32" s="1"/>
  <c r="A25" i="32" s="1"/>
  <c r="A26" i="32" s="1"/>
  <c r="A27" i="32" s="1"/>
  <c r="A28" i="32" s="1"/>
  <c r="A29" i="32" s="1"/>
  <c r="C19" i="32"/>
  <c r="A18" i="32"/>
  <c r="C15" i="32"/>
  <c r="A9" i="32"/>
  <c r="A10" i="32" s="1"/>
  <c r="A11" i="32" s="1"/>
  <c r="C31" i="31"/>
  <c r="C15" i="31"/>
  <c r="A23" i="31"/>
  <c r="A24" i="31" s="1"/>
  <c r="A25" i="31" s="1"/>
  <c r="A26" i="31" s="1"/>
  <c r="A27" i="31" s="1"/>
  <c r="A28" i="31" s="1"/>
  <c r="A29" i="31" s="1"/>
  <c r="A30" i="31" s="1"/>
  <c r="C20" i="31"/>
  <c r="A18" i="31"/>
  <c r="A19" i="31" s="1"/>
  <c r="A10" i="31"/>
  <c r="A11" i="31" s="1"/>
  <c r="A12" i="31" s="1"/>
  <c r="A13" i="31" s="1"/>
  <c r="A14" i="31" s="1"/>
  <c r="C38" i="30"/>
  <c r="C28" i="30"/>
  <c r="C14" i="30"/>
  <c r="A22" i="30"/>
  <c r="A23" i="30" s="1"/>
  <c r="A24" i="30" s="1"/>
  <c r="A25" i="30" s="1"/>
  <c r="A26" i="30" s="1"/>
  <c r="A27" i="30" s="1"/>
  <c r="A31" i="30" s="1"/>
  <c r="A32" i="30" s="1"/>
  <c r="A33" i="30" s="1"/>
  <c r="A34" i="30" s="1"/>
  <c r="A35" i="30" s="1"/>
  <c r="A36" i="30" s="1"/>
  <c r="A37" i="30" s="1"/>
  <c r="C19" i="30"/>
  <c r="A17" i="30"/>
  <c r="A18" i="30" s="1"/>
  <c r="A9" i="30"/>
  <c r="A10" i="30" s="1"/>
  <c r="A11" i="30" s="1"/>
  <c r="A12" i="30" s="1"/>
  <c r="A13" i="30" s="1"/>
  <c r="C29" i="29"/>
  <c r="C18" i="29"/>
  <c r="C14" i="29"/>
  <c r="A21" i="29"/>
  <c r="A22" i="29" s="1"/>
  <c r="A23" i="29" s="1"/>
  <c r="A24" i="29" s="1"/>
  <c r="A25" i="29" s="1"/>
  <c r="A26" i="29" s="1"/>
  <c r="A27" i="29" s="1"/>
  <c r="A28" i="29" s="1"/>
  <c r="A17" i="29"/>
  <c r="A10" i="29"/>
  <c r="A11" i="29" s="1"/>
  <c r="A12" i="29" s="1"/>
  <c r="A13" i="29" s="1"/>
  <c r="C30" i="29" l="1"/>
  <c r="C32" i="31"/>
  <c r="C33" i="37"/>
  <c r="C31" i="32"/>
  <c r="C24" i="40"/>
  <c r="C39" i="30"/>
  <c r="C36" i="35"/>
  <c r="C34" i="33"/>
  <c r="C25" i="39"/>
  <c r="C28" i="28"/>
  <c r="A22" i="28"/>
  <c r="A23" i="28" s="1"/>
  <c r="A24" i="28" s="1"/>
  <c r="A25" i="28" s="1"/>
  <c r="A26" i="28" s="1"/>
  <c r="A27" i="28" s="1"/>
  <c r="C19" i="28"/>
  <c r="A17" i="28"/>
  <c r="A18" i="28" s="1"/>
  <c r="A10" i="28"/>
  <c r="A11" i="28" s="1"/>
  <c r="A12" i="28" s="1"/>
  <c r="C19" i="27"/>
  <c r="C15" i="27"/>
  <c r="C28" i="27"/>
  <c r="A22" i="27"/>
  <c r="A23" i="27" s="1"/>
  <c r="A24" i="27" s="1"/>
  <c r="A25" i="27" s="1"/>
  <c r="A26" i="27" s="1"/>
  <c r="A27" i="27" s="1"/>
  <c r="A18" i="27"/>
  <c r="C12" i="27"/>
  <c r="A9" i="27"/>
  <c r="A10" i="27" s="1"/>
  <c r="A11" i="27" s="1"/>
  <c r="C48" i="16"/>
  <c r="C25" i="16"/>
  <c r="A9" i="16"/>
  <c r="A10" i="16" s="1"/>
  <c r="A11" i="16" s="1"/>
  <c r="A12" i="16" s="1"/>
  <c r="A13" i="16" s="1"/>
  <c r="A14" i="16" s="1"/>
  <c r="A15" i="16" s="1"/>
  <c r="A16" i="16" s="1"/>
  <c r="A17" i="16" s="1"/>
  <c r="C29" i="27" l="1"/>
  <c r="C29" i="28"/>
  <c r="A25" i="24"/>
  <c r="A26" i="24" s="1"/>
  <c r="A27" i="24" s="1"/>
  <c r="A28" i="24" s="1"/>
  <c r="A29" i="24" s="1"/>
  <c r="A30" i="24" s="1"/>
  <c r="A31" i="24" s="1"/>
  <c r="A32" i="24" s="1"/>
  <c r="A33" i="24" s="1"/>
  <c r="A20" i="24"/>
  <c r="A21" i="24" s="1"/>
  <c r="C34" i="24"/>
  <c r="C22" i="24"/>
  <c r="C17" i="24"/>
  <c r="A10" i="24"/>
  <c r="A11" i="24" s="1"/>
  <c r="A12" i="24" s="1"/>
  <c r="A13" i="24" s="1"/>
  <c r="A14" i="24" s="1"/>
  <c r="A15" i="24" s="1"/>
  <c r="A16" i="24" s="1"/>
  <c r="C35" i="23"/>
  <c r="A25" i="23"/>
  <c r="A26" i="23" s="1"/>
  <c r="A27" i="23" s="1"/>
  <c r="A28" i="23" s="1"/>
  <c r="A29" i="23" s="1"/>
  <c r="A30" i="23" s="1"/>
  <c r="A31" i="23" s="1"/>
  <c r="A32" i="23" s="1"/>
  <c r="A33" i="23" s="1"/>
  <c r="A34" i="23" s="1"/>
  <c r="C22" i="23"/>
  <c r="A20" i="23"/>
  <c r="A21" i="23" s="1"/>
  <c r="C17" i="23"/>
  <c r="A10" i="23"/>
  <c r="A11" i="23" s="1"/>
  <c r="A12" i="23" s="1"/>
  <c r="A13" i="23" s="1"/>
  <c r="A14" i="23" s="1"/>
  <c r="A15" i="23" s="1"/>
  <c r="A16" i="23" s="1"/>
  <c r="C32" i="22"/>
  <c r="A24" i="22"/>
  <c r="A25" i="22" s="1"/>
  <c r="A26" i="22" s="1"/>
  <c r="A27" i="22" s="1"/>
  <c r="A28" i="22" s="1"/>
  <c r="A29" i="22" s="1"/>
  <c r="A30" i="22" s="1"/>
  <c r="A31" i="22" s="1"/>
  <c r="C16" i="22"/>
  <c r="C33" i="22" s="1"/>
  <c r="C21" i="22"/>
  <c r="A10" i="22"/>
  <c r="A11" i="22" s="1"/>
  <c r="A12" i="22" s="1"/>
  <c r="A13" i="22" s="1"/>
  <c r="A14" i="22" s="1"/>
  <c r="A15" i="22" s="1"/>
  <c r="C32" i="21"/>
  <c r="A25" i="21"/>
  <c r="A26" i="21" s="1"/>
  <c r="A27" i="21" s="1"/>
  <c r="A28" i="21" s="1"/>
  <c r="A29" i="21" s="1"/>
  <c r="A30" i="21" s="1"/>
  <c r="A31" i="21" s="1"/>
  <c r="C22" i="21"/>
  <c r="A10" i="21"/>
  <c r="A11" i="21" s="1"/>
  <c r="A12" i="21" s="1"/>
  <c r="A13" i="21" s="1"/>
  <c r="A14" i="21" s="1"/>
  <c r="A15" i="21" s="1"/>
  <c r="A16" i="21" s="1"/>
  <c r="C34" i="19"/>
  <c r="C24" i="19"/>
  <c r="A27" i="19"/>
  <c r="A28" i="19" s="1"/>
  <c r="A29" i="19" s="1"/>
  <c r="A30" i="19" s="1"/>
  <c r="A31" i="19" s="1"/>
  <c r="A32" i="19" s="1"/>
  <c r="A33" i="19" s="1"/>
  <c r="A20" i="19"/>
  <c r="A21" i="19" s="1"/>
  <c r="A22" i="19" s="1"/>
  <c r="A23" i="19" s="1"/>
  <c r="C17" i="19"/>
  <c r="A10" i="19"/>
  <c r="A11" i="19" s="1"/>
  <c r="A12" i="19" s="1"/>
  <c r="A13" i="19" s="1"/>
  <c r="A14" i="19" s="1"/>
  <c r="A15" i="19" s="1"/>
  <c r="A16" i="19" s="1"/>
  <c r="A21" i="16"/>
  <c r="A22" i="16" s="1"/>
  <c r="A23" i="16" s="1"/>
  <c r="A24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C18" i="16"/>
  <c r="C49" i="16" s="1"/>
  <c r="C36" i="23" l="1"/>
  <c r="C33" i="21"/>
  <c r="C35" i="24"/>
  <c r="C35" i="19" l="1"/>
</calcChain>
</file>

<file path=xl/sharedStrings.xml><?xml version="1.0" encoding="utf-8"?>
<sst xmlns="http://schemas.openxmlformats.org/spreadsheetml/2006/main" count="784" uniqueCount="148">
  <si>
    <t>Всього</t>
  </si>
  <si>
    <t xml:space="preserve">Вихователь </t>
  </si>
  <si>
    <t xml:space="preserve">Сестра медична </t>
  </si>
  <si>
    <t>Завідувач господарства</t>
  </si>
  <si>
    <t>Кухар</t>
  </si>
  <si>
    <t>Прибиральник службових приміщень</t>
  </si>
  <si>
    <t>Двірник</t>
  </si>
  <si>
    <t>Сторож</t>
  </si>
  <si>
    <t>Оператор котельні (сезонний)</t>
  </si>
  <si>
    <t>Назва посади</t>
  </si>
  <si>
    <t>Кількість штатних одиниць</t>
  </si>
  <si>
    <t>Директор</t>
  </si>
  <si>
    <t>Заступник директора</t>
  </si>
  <si>
    <t>Педагог-організатор</t>
  </si>
  <si>
    <t>Практичний психолог</t>
  </si>
  <si>
    <t>Асистент вчителя</t>
  </si>
  <si>
    <t>Разом</t>
  </si>
  <si>
    <t>СПЕЦІАЛІСТИ</t>
  </si>
  <si>
    <t>Завідувач бібліотеки</t>
  </si>
  <si>
    <t>Бібліотекар</t>
  </si>
  <si>
    <t>Сестра медична</t>
  </si>
  <si>
    <t>АДМІНІСТРАТИВНО-ТЕХНІЧНИЙ ПЕРСОНАЛ</t>
  </si>
  <si>
    <t>Помічник вихователя</t>
  </si>
  <si>
    <t>Водій автотранспортних засобів (автобуса)</t>
  </si>
  <si>
    <t>Прибиральник службових  приміщень</t>
  </si>
  <si>
    <t>Гардеробник</t>
  </si>
  <si>
    <t xml:space="preserve">Робітник з комплексного обслуговування й ремонту будівель </t>
  </si>
  <si>
    <t>Опалювач (постійний)</t>
  </si>
  <si>
    <t>Машиніст (кочегар) котельні (постійний)</t>
  </si>
  <si>
    <t>Оператор котельні (постійний)</t>
  </si>
  <si>
    <t>ВСЬОГО</t>
  </si>
  <si>
    <t xml:space="preserve">Вчитель </t>
  </si>
  <si>
    <t>Керівник гуртка</t>
  </si>
  <si>
    <t>Робітник з комплексного обслуговування й ремонту будівель</t>
  </si>
  <si>
    <t>Головний бухгалтер</t>
  </si>
  <si>
    <t>Бухгалтер</t>
  </si>
  <si>
    <t>Комірник</t>
  </si>
  <si>
    <t>Адміністративно-технічний персонал</t>
  </si>
  <si>
    <t>Педагогічні працівники</t>
  </si>
  <si>
    <t>Спеціалісти</t>
  </si>
  <si>
    <t>Педагог соціальний</t>
  </si>
  <si>
    <t>Оператор комп'ютерного набору</t>
  </si>
  <si>
    <t>Заступник директора з виховної роботи</t>
  </si>
  <si>
    <t>Вчитель</t>
  </si>
  <si>
    <t>Заступник директора з господарської роботи</t>
  </si>
  <si>
    <t>Фахівець з охорони праці</t>
  </si>
  <si>
    <t>Секретар</t>
  </si>
  <si>
    <t>Лаборант</t>
  </si>
  <si>
    <t>Гардеробниця</t>
  </si>
  <si>
    <t>Робітник з комплексного обслуговування й ремонту будівель  (столяр)</t>
  </si>
  <si>
    <t>Робітник з комплексного обслуговування й ремонту будівель  (сантехнік)</t>
  </si>
  <si>
    <t>Робітник з комплексного обслуговування й ремонту будівель (електрик)</t>
  </si>
  <si>
    <t>Лікар - педіатр</t>
  </si>
  <si>
    <t>Водій автотранспортних засобів</t>
  </si>
  <si>
    <t>Оператор газової котельні постійний</t>
  </si>
  <si>
    <t>Технік по обслуговуванню</t>
  </si>
  <si>
    <t>Підсобний робітник</t>
  </si>
  <si>
    <t>Оператор газової котельні сезонний</t>
  </si>
  <si>
    <t xml:space="preserve">Разом </t>
  </si>
  <si>
    <t xml:space="preserve">Лаборант </t>
  </si>
  <si>
    <t>Заступник директора з навчальної роботи</t>
  </si>
  <si>
    <t xml:space="preserve">Вихователь ГПД </t>
  </si>
  <si>
    <t>Педагог - організатор</t>
  </si>
  <si>
    <t>Міський голова                                  Анатолій ГУК</t>
  </si>
  <si>
    <t>Підсобний робітник кухні</t>
  </si>
  <si>
    <t xml:space="preserve">Структура та штатна чисельність закладу  загальної середньої освіти </t>
  </si>
  <si>
    <t>І-ІІІ ступенів №1 м. Гайсин Гайсинської міської ради</t>
  </si>
  <si>
    <t xml:space="preserve">Кухар </t>
  </si>
  <si>
    <t>Міський голова                                              Анатолій ГУК</t>
  </si>
  <si>
    <t>№ з/п</t>
  </si>
  <si>
    <t>Машиніст із прання та ремонту спецодягу (білизни)</t>
  </si>
  <si>
    <t>І-ІІІ ступенів №2 м. Гайсин Гайсинської міської ради</t>
  </si>
  <si>
    <t>Лаборант (освіта)</t>
  </si>
  <si>
    <t>І-ІІІ ступенів №3 м. Гайсин Гайсинської міської ради</t>
  </si>
  <si>
    <t>Підсобний робітник (кухня)</t>
  </si>
  <si>
    <t>І-ІІІ ступенів №4 м. Гайсин Гайсинської міської ради</t>
  </si>
  <si>
    <t>І-ІІІ ступенів №5 м. Гайсин Гайсинської міської ради</t>
  </si>
  <si>
    <t>ПЕДАГОГІЧНІ ПРАЦІВНИКИ , ОПЛАТА ПРАЦІ ЯКИХ ФІНАНСУЄТЬСЯ ЗА РАХУНОК КОШТІВ МІСЬКОЇ ТЕРИТОРІАЛЬНОЇ ГРОМАДИ</t>
  </si>
  <si>
    <t>Структура та штатна чисельність закладу загальної середньої освіти І-ІІІ ступенів с. Бубнівка Гайсинської міської ради</t>
  </si>
  <si>
    <t>Вихователь ГКПД</t>
  </si>
  <si>
    <t>І-ІІІ ступенів с. Губник Гайсинської міської ради</t>
  </si>
  <si>
    <t xml:space="preserve">І-ІІІ ступенів  імені Г. Т. Танцюри с. Зятківці Гайсинської міської  ради </t>
  </si>
  <si>
    <t>Кухар (1-4 класи)</t>
  </si>
  <si>
    <t>Кухар (5-11 класи)</t>
  </si>
  <si>
    <t>Структура та штатна чисельність закладу загальної середньої освіти  І-ІІІ ступенів с. Карбівка Гайсинської міської ради</t>
  </si>
  <si>
    <t>ДОШКІЛЬНИЙ ПІДРОЗДІЛ</t>
  </si>
  <si>
    <t>Вихователь групи подовженого дня</t>
  </si>
  <si>
    <t>І-ІІІ ступенів с. Кіблич Гайсинської міської ради</t>
  </si>
  <si>
    <t>Структура та штатна чисельність закладу загальної середньої освіти І-ІІІ ступенів с. Кисляк Гайсинської міської ради</t>
  </si>
  <si>
    <t>І-ІІІ ступенів с. Куна Гайсинської міської ради</t>
  </si>
  <si>
    <t>І-ІІІ ступенів с. Кущинці Гайсинської міської ради</t>
  </si>
  <si>
    <t>Структура та штатна чисельність закладу загальної середньої освіти  І-ІІІ ступенів с. Степашки Гайсинської міської ради</t>
  </si>
  <si>
    <t>Структура та штатна чисельність закладу загальної середньої освіти І-ІІІ ступенів с. Харпачка  Гайсинської міської ради</t>
  </si>
  <si>
    <t>І-ІІІ ступенів с. Чечелівка  Гайсинської міської ради</t>
  </si>
  <si>
    <t>Водій автотранспортних засобів(автобуса)</t>
  </si>
  <si>
    <t>Структура та штатна чисельність закладу загальної середньої освіти І-ІІ ступенів с. Жерденівка  Гайсинської міської ради</t>
  </si>
  <si>
    <t>Структура та штатна чисельність закладу загальної середньої освіти І-ІІ ступенів с. Ладижинські Хутори Гайсинської міської ради</t>
  </si>
  <si>
    <t xml:space="preserve">Вихователь групи подовженого дня </t>
  </si>
  <si>
    <t>Структура та штатна чисельність  Ліцею №7  м. Гайсин  Гайсинської міської ради</t>
  </si>
  <si>
    <t>Міський голова                                                                        Анатолій ГУК</t>
  </si>
  <si>
    <t>Машиніст (кочегар) котельні (сезонний)</t>
  </si>
  <si>
    <t>Каштелянтка</t>
  </si>
  <si>
    <r>
      <t>Машиніст (кочегар) котельні (сезонний</t>
    </r>
    <r>
      <rPr>
        <sz val="14"/>
        <rFont val="Times New Roman"/>
        <family val="1"/>
        <charset val="204"/>
      </rPr>
      <t>)</t>
    </r>
  </si>
  <si>
    <r>
      <t>Оператор котельні (сезонний</t>
    </r>
    <r>
      <rPr>
        <sz val="14"/>
        <rFont val="Times New Roman"/>
        <family val="1"/>
        <charset val="204"/>
      </rPr>
      <t>)</t>
    </r>
  </si>
  <si>
    <t>Опалювач (сезонний)</t>
  </si>
  <si>
    <r>
      <t>Опалювач (сезонний</t>
    </r>
    <r>
      <rPr>
        <sz val="14"/>
        <rFont val="Times New Roman"/>
        <family val="1"/>
        <charset val="204"/>
      </rPr>
      <t>)</t>
    </r>
  </si>
  <si>
    <t xml:space="preserve">Асистент вчителя </t>
  </si>
  <si>
    <t>Додаток № 3</t>
  </si>
  <si>
    <t>Додаток №1</t>
  </si>
  <si>
    <t>Додаток № 2</t>
  </si>
  <si>
    <t>Додаток № 7</t>
  </si>
  <si>
    <t>Машиніст із прання та ремонту спецодягу</t>
  </si>
  <si>
    <t>Додаток №22</t>
  </si>
  <si>
    <t>Додаток № 21</t>
  </si>
  <si>
    <t>Додаток № 19</t>
  </si>
  <si>
    <t>Додаток № 18</t>
  </si>
  <si>
    <t>Додаток № 17</t>
  </si>
  <si>
    <t>Додаток № 16</t>
  </si>
  <si>
    <t>Додаток № 15</t>
  </si>
  <si>
    <t>Додаток № 14</t>
  </si>
  <si>
    <t>Додаток № 13</t>
  </si>
  <si>
    <t>Додаток № 12</t>
  </si>
  <si>
    <t>Додаток № 11</t>
  </si>
  <si>
    <t>Додаток № 10</t>
  </si>
  <si>
    <t>Додаток №9</t>
  </si>
  <si>
    <t>Додаток № 5</t>
  </si>
  <si>
    <t>Додаток № 4</t>
  </si>
  <si>
    <t>Додаток № 23</t>
  </si>
  <si>
    <t>Структура та штатна чисельність закладу загальної середньої освіти І-ІІ ступенів с. Ярмолинці Гайсинської міської ради</t>
  </si>
  <si>
    <t xml:space="preserve">Підсобний робітник </t>
  </si>
  <si>
    <t>Завідувач дошкільного підрозділу</t>
  </si>
  <si>
    <t>Вихователь</t>
  </si>
  <si>
    <t xml:space="preserve">Помічник вихователя </t>
  </si>
  <si>
    <t>Міський голова</t>
  </si>
  <si>
    <t>Анатолій ГУК</t>
  </si>
  <si>
    <t>Додаток № 8</t>
  </si>
  <si>
    <t>Структура та штатна чисельність закладу загальної середньої освіти:Загальноосвітня школа І-ІІІ ступенів- дитячий навчальний заклад с.Бондурі Гайсинської міської ради</t>
  </si>
  <si>
    <t>Оператор котельні (сезонний*)</t>
  </si>
  <si>
    <t xml:space="preserve">Машиніст із прання та ремонту спецодягу </t>
  </si>
  <si>
    <t>Міський голова                                         Анатолій ГУК</t>
  </si>
  <si>
    <t>Додаток №20</t>
  </si>
  <si>
    <t>Структура та штатна чисельність закладу загальної середньої освіти І-ІІ ступенів с. Гунча  Гайсинської міської ради</t>
  </si>
  <si>
    <t>Педагогічні працівники,оплата праці яких фінансується за рахунок коштів міської територіальної громади</t>
  </si>
  <si>
    <t>Вихователь групи короткотривалого перебування дітей</t>
  </si>
  <si>
    <t>Додаток №6</t>
  </si>
  <si>
    <t>І-ІІІ ступенів №6 м. Гайсин Гайсинської міської ради</t>
  </si>
  <si>
    <t>Водій автотранспортних засобів  (автобуса)</t>
  </si>
  <si>
    <t xml:space="preserve">до рішення  89 сесії Гайсинської міської ради 8 скликання  від  22.10.2025 р. №21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</si>
</sst>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9" fillId="0" borderId="0" xfId="0" applyFont="1"/>
    <xf numFmtId="0" fontId="7" fillId="0" borderId="0" xfId="0" applyFont="1" applyAlignment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wrapText="1"/>
    </xf>
    <xf numFmtId="0" fontId="12" fillId="0" borderId="5" xfId="0" applyFont="1" applyFill="1" applyBorder="1" applyAlignment="1">
      <alignment horizontal="center"/>
    </xf>
    <xf numFmtId="0" fontId="12" fillId="0" borderId="6" xfId="0" applyFont="1" applyFill="1" applyBorder="1"/>
    <xf numFmtId="0" fontId="12" fillId="0" borderId="6" xfId="0" applyFont="1" applyFill="1" applyBorder="1" applyAlignment="1">
      <alignment horizontal="center"/>
    </xf>
    <xf numFmtId="0" fontId="5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0" fontId="0" fillId="0" borderId="0" xfId="0" applyFill="1"/>
    <xf numFmtId="164" fontId="11" fillId="0" borderId="1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10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wrapText="1"/>
    </xf>
    <xf numFmtId="2" fontId="11" fillId="3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wrapText="1"/>
    </xf>
    <xf numFmtId="164" fontId="11" fillId="3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2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7" fillId="0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/>
    </xf>
    <xf numFmtId="0" fontId="7" fillId="0" borderId="0" xfId="0" applyFont="1"/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/>
    <xf numFmtId="0" fontId="11" fillId="0" borderId="1" xfId="0" applyFont="1" applyFill="1" applyBorder="1"/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9" fillId="0" borderId="0" xfId="0" applyFont="1" applyFill="1"/>
    <xf numFmtId="0" fontId="10" fillId="0" borderId="1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wrapText="1"/>
    </xf>
    <xf numFmtId="0" fontId="11" fillId="0" borderId="3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/>
    <xf numFmtId="0" fontId="14" fillId="0" borderId="0" xfId="0" applyFont="1"/>
    <xf numFmtId="0" fontId="8" fillId="0" borderId="0" xfId="0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C39"/>
  <sheetViews>
    <sheetView tabSelected="1" topLeftCell="A22" workbookViewId="0">
      <selection activeCell="I33" sqref="I33"/>
    </sheetView>
  </sheetViews>
  <sheetFormatPr defaultRowHeight="15" x14ac:dyDescent="0.25"/>
  <cols>
    <col min="2" max="2" width="36" customWidth="1"/>
    <col min="3" max="3" width="35.42578125" customWidth="1"/>
  </cols>
  <sheetData>
    <row r="2" spans="1:3" x14ac:dyDescent="0.25">
      <c r="A2" s="12"/>
      <c r="B2" s="12"/>
      <c r="C2" s="82" t="s">
        <v>144</v>
      </c>
    </row>
    <row r="3" spans="1:3" ht="47.25" customHeight="1" x14ac:dyDescent="0.25">
      <c r="A3" s="12"/>
      <c r="B3" s="12"/>
      <c r="C3" s="43" t="s">
        <v>147</v>
      </c>
    </row>
    <row r="4" spans="1:3" ht="18.75" x14ac:dyDescent="0.3">
      <c r="A4" s="14" t="s">
        <v>65</v>
      </c>
      <c r="B4" s="14"/>
      <c r="C4" s="14"/>
    </row>
    <row r="5" spans="1:3" ht="18.75" x14ac:dyDescent="0.3">
      <c r="A5" s="14"/>
      <c r="B5" s="14" t="s">
        <v>145</v>
      </c>
      <c r="C5" s="14"/>
    </row>
    <row r="6" spans="1:3" ht="10.5" customHeight="1" x14ac:dyDescent="0.3">
      <c r="A6" s="14"/>
      <c r="B6" s="14"/>
      <c r="C6" s="14"/>
    </row>
    <row r="7" spans="1:3" ht="26.25" customHeight="1" x14ac:dyDescent="0.3">
      <c r="A7" s="15" t="s">
        <v>69</v>
      </c>
      <c r="B7" s="16" t="s">
        <v>9</v>
      </c>
      <c r="C7" s="17" t="s">
        <v>10</v>
      </c>
    </row>
    <row r="8" spans="1:3" ht="15.75" x14ac:dyDescent="0.25">
      <c r="A8" s="83" t="s">
        <v>38</v>
      </c>
      <c r="B8" s="83"/>
      <c r="C8" s="83"/>
    </row>
    <row r="9" spans="1:3" ht="18.75" x14ac:dyDescent="0.3">
      <c r="A9" s="3">
        <v>1</v>
      </c>
      <c r="B9" s="4" t="s">
        <v>11</v>
      </c>
      <c r="C9" s="5">
        <v>1</v>
      </c>
    </row>
    <row r="10" spans="1:3" ht="18.75" x14ac:dyDescent="0.3">
      <c r="A10" s="6">
        <f>A9+1</f>
        <v>2</v>
      </c>
      <c r="B10" s="4" t="s">
        <v>12</v>
      </c>
      <c r="C10" s="5">
        <v>2</v>
      </c>
    </row>
    <row r="11" spans="1:3" ht="18.75" x14ac:dyDescent="0.3">
      <c r="A11" s="6">
        <f t="shared" ref="A11:A16" si="0">A10+1</f>
        <v>3</v>
      </c>
      <c r="B11" s="4" t="s">
        <v>13</v>
      </c>
      <c r="C11" s="5">
        <v>1</v>
      </c>
    </row>
    <row r="12" spans="1:3" ht="18.75" x14ac:dyDescent="0.3">
      <c r="A12" s="6">
        <f t="shared" si="0"/>
        <v>4</v>
      </c>
      <c r="B12" s="7" t="s">
        <v>14</v>
      </c>
      <c r="C12" s="37">
        <v>0.75</v>
      </c>
    </row>
    <row r="13" spans="1:3" ht="18.75" x14ac:dyDescent="0.3">
      <c r="A13" s="6">
        <f t="shared" si="0"/>
        <v>5</v>
      </c>
      <c r="B13" s="8" t="s">
        <v>31</v>
      </c>
      <c r="C13" s="37">
        <v>53.64</v>
      </c>
    </row>
    <row r="14" spans="1:3" ht="18.75" x14ac:dyDescent="0.3">
      <c r="A14" s="6">
        <f t="shared" si="0"/>
        <v>6</v>
      </c>
      <c r="B14" s="8" t="s">
        <v>32</v>
      </c>
      <c r="C14" s="37">
        <v>0.11</v>
      </c>
    </row>
    <row r="15" spans="1:3" ht="37.5" x14ac:dyDescent="0.3">
      <c r="A15" s="6">
        <f t="shared" si="0"/>
        <v>7</v>
      </c>
      <c r="B15" s="10" t="s">
        <v>97</v>
      </c>
      <c r="C15" s="38">
        <v>1</v>
      </c>
    </row>
    <row r="16" spans="1:3" ht="18.75" x14ac:dyDescent="0.3">
      <c r="A16" s="6">
        <f t="shared" si="0"/>
        <v>8</v>
      </c>
      <c r="B16" s="10" t="s">
        <v>15</v>
      </c>
      <c r="C16" s="11">
        <v>4</v>
      </c>
    </row>
    <row r="17" spans="1:3" ht="18.75" x14ac:dyDescent="0.3">
      <c r="A17" s="61"/>
      <c r="B17" s="47" t="s">
        <v>16</v>
      </c>
      <c r="C17" s="50">
        <f>SUM(C9:C16)</f>
        <v>63.5</v>
      </c>
    </row>
    <row r="18" spans="1:3" ht="15.75" x14ac:dyDescent="0.25">
      <c r="A18" s="84" t="s">
        <v>17</v>
      </c>
      <c r="B18" s="85"/>
      <c r="C18" s="85"/>
    </row>
    <row r="19" spans="1:3" ht="18.75" x14ac:dyDescent="0.3">
      <c r="A19" s="80">
        <v>1</v>
      </c>
      <c r="B19" s="8" t="s">
        <v>34</v>
      </c>
      <c r="C19" s="80">
        <v>1</v>
      </c>
    </row>
    <row r="20" spans="1:3" ht="18.75" x14ac:dyDescent="0.3">
      <c r="A20" s="80">
        <f>A19+1</f>
        <v>2</v>
      </c>
      <c r="B20" s="8" t="s">
        <v>35</v>
      </c>
      <c r="C20" s="80">
        <v>1</v>
      </c>
    </row>
    <row r="21" spans="1:3" ht="18.75" x14ac:dyDescent="0.3">
      <c r="A21" s="80">
        <f t="shared" ref="A21:A23" si="1">A20+1</f>
        <v>3</v>
      </c>
      <c r="B21" s="8" t="s">
        <v>18</v>
      </c>
      <c r="C21" s="3">
        <v>1</v>
      </c>
    </row>
    <row r="22" spans="1:3" ht="18.75" x14ac:dyDescent="0.3">
      <c r="A22" s="80">
        <f t="shared" si="1"/>
        <v>4</v>
      </c>
      <c r="B22" s="8" t="s">
        <v>3</v>
      </c>
      <c r="C22" s="5">
        <v>1</v>
      </c>
    </row>
    <row r="23" spans="1:3" ht="18.75" x14ac:dyDescent="0.3">
      <c r="A23" s="80">
        <f t="shared" si="1"/>
        <v>5</v>
      </c>
      <c r="B23" s="8" t="s">
        <v>20</v>
      </c>
      <c r="C23" s="3">
        <v>1</v>
      </c>
    </row>
    <row r="24" spans="1:3" ht="18.75" x14ac:dyDescent="0.25">
      <c r="A24" s="34"/>
      <c r="B24" s="81" t="s">
        <v>16</v>
      </c>
      <c r="C24" s="61">
        <f>SUM(C19:C23)</f>
        <v>5</v>
      </c>
    </row>
    <row r="25" spans="1:3" ht="15.75" x14ac:dyDescent="0.25">
      <c r="A25" s="86" t="s">
        <v>21</v>
      </c>
      <c r="B25" s="87"/>
      <c r="C25" s="87"/>
    </row>
    <row r="26" spans="1:3" ht="18.75" x14ac:dyDescent="0.3">
      <c r="A26" s="3">
        <v>1</v>
      </c>
      <c r="B26" s="8" t="s">
        <v>46</v>
      </c>
      <c r="C26" s="3">
        <v>1</v>
      </c>
    </row>
    <row r="27" spans="1:3" ht="18.75" x14ac:dyDescent="0.3">
      <c r="A27" s="31">
        <f>1+A26</f>
        <v>2</v>
      </c>
      <c r="B27" s="4" t="s">
        <v>59</v>
      </c>
      <c r="C27" s="3">
        <v>1</v>
      </c>
    </row>
    <row r="28" spans="1:3" ht="37.5" x14ac:dyDescent="0.3">
      <c r="A28" s="31">
        <f t="shared" ref="A28:A35" si="2">1+A27</f>
        <v>3</v>
      </c>
      <c r="B28" s="4" t="s">
        <v>146</v>
      </c>
      <c r="C28" s="3">
        <v>1</v>
      </c>
    </row>
    <row r="29" spans="1:3" ht="37.5" x14ac:dyDescent="0.25">
      <c r="A29" s="31">
        <f t="shared" si="2"/>
        <v>4</v>
      </c>
      <c r="B29" s="32" t="s">
        <v>24</v>
      </c>
      <c r="C29" s="3">
        <v>10.5</v>
      </c>
    </row>
    <row r="30" spans="1:3" ht="56.25" x14ac:dyDescent="0.25">
      <c r="A30" s="31">
        <f t="shared" si="2"/>
        <v>5</v>
      </c>
      <c r="B30" s="32" t="s">
        <v>26</v>
      </c>
      <c r="C30" s="3">
        <v>1</v>
      </c>
    </row>
    <row r="31" spans="1:3" ht="18.75" x14ac:dyDescent="0.3">
      <c r="A31" s="31">
        <f t="shared" si="2"/>
        <v>6</v>
      </c>
      <c r="B31" s="8" t="s">
        <v>67</v>
      </c>
      <c r="C31" s="3">
        <v>1.5</v>
      </c>
    </row>
    <row r="32" spans="1:3" ht="18.75" x14ac:dyDescent="0.3">
      <c r="A32" s="31">
        <f t="shared" si="2"/>
        <v>7</v>
      </c>
      <c r="B32" s="8" t="s">
        <v>64</v>
      </c>
      <c r="C32" s="3">
        <v>0.5</v>
      </c>
    </row>
    <row r="33" spans="1:3" ht="18.75" x14ac:dyDescent="0.3">
      <c r="A33" s="31">
        <f t="shared" si="2"/>
        <v>8</v>
      </c>
      <c r="B33" s="8" t="s">
        <v>25</v>
      </c>
      <c r="C33" s="3">
        <v>1</v>
      </c>
    </row>
    <row r="34" spans="1:3" ht="18.75" x14ac:dyDescent="0.3">
      <c r="A34" s="31">
        <f t="shared" si="2"/>
        <v>9</v>
      </c>
      <c r="B34" s="8" t="s">
        <v>7</v>
      </c>
      <c r="C34" s="3">
        <v>2</v>
      </c>
    </row>
    <row r="35" spans="1:3" ht="18.75" x14ac:dyDescent="0.3">
      <c r="A35" s="31">
        <f t="shared" si="2"/>
        <v>10</v>
      </c>
      <c r="B35" s="8" t="s">
        <v>6</v>
      </c>
      <c r="C35" s="3">
        <v>1</v>
      </c>
    </row>
    <row r="36" spans="1:3" ht="18.75" x14ac:dyDescent="0.3">
      <c r="A36" s="34"/>
      <c r="B36" s="23" t="s">
        <v>16</v>
      </c>
      <c r="C36" s="41">
        <f>SUM(C26:C35)</f>
        <v>20.5</v>
      </c>
    </row>
    <row r="37" spans="1:3" ht="18.75" x14ac:dyDescent="0.3">
      <c r="A37" s="36"/>
      <c r="B37" s="23" t="s">
        <v>30</v>
      </c>
      <c r="C37" s="42">
        <f>C17+C24+C36</f>
        <v>89</v>
      </c>
    </row>
    <row r="39" spans="1:3" ht="18.75" x14ac:dyDescent="0.3">
      <c r="B39" s="119" t="s">
        <v>139</v>
      </c>
      <c r="C39" s="119"/>
    </row>
  </sheetData>
  <mergeCells count="3">
    <mergeCell ref="A8:C8"/>
    <mergeCell ref="A18:C18"/>
    <mergeCell ref="A25:C25"/>
  </mergeCells>
  <pageMargins left="0.70866141732283472" right="0.70866141732283472" top="0.74803149606299213" bottom="0.74803149606299213" header="0.31496062992125984" footer="0.31496062992125984"/>
  <pageSetup paperSize="9" scale="93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32"/>
  <sheetViews>
    <sheetView topLeftCell="A22" workbookViewId="0">
      <selection activeCell="B32" sqref="B32:C32"/>
    </sheetView>
  </sheetViews>
  <sheetFormatPr defaultRowHeight="15" x14ac:dyDescent="0.25"/>
  <cols>
    <col min="1" max="1" width="12.85546875" customWidth="1"/>
    <col min="2" max="2" width="45.85546875" customWidth="1"/>
    <col min="3" max="3" width="27.7109375" customWidth="1"/>
  </cols>
  <sheetData>
    <row r="1" spans="1:6" x14ac:dyDescent="0.25">
      <c r="A1" s="12"/>
      <c r="B1" s="12"/>
      <c r="C1" s="12"/>
      <c r="D1" s="12"/>
      <c r="E1" s="12"/>
      <c r="F1" s="12"/>
    </row>
    <row r="2" spans="1:6" x14ac:dyDescent="0.25">
      <c r="A2" s="12"/>
      <c r="B2" s="12"/>
      <c r="C2" s="39" t="s">
        <v>117</v>
      </c>
      <c r="D2" s="12"/>
      <c r="E2" s="12"/>
      <c r="F2" s="12"/>
    </row>
    <row r="3" spans="1:6" ht="58.5" customHeight="1" x14ac:dyDescent="0.25">
      <c r="A3" s="12"/>
      <c r="B3" s="12"/>
      <c r="C3" s="43" t="s">
        <v>147</v>
      </c>
      <c r="D3" s="12"/>
      <c r="E3" s="12"/>
      <c r="F3" s="12"/>
    </row>
    <row r="4" spans="1:6" ht="18.75" x14ac:dyDescent="0.3">
      <c r="A4" s="14" t="s">
        <v>65</v>
      </c>
      <c r="B4" s="14"/>
      <c r="C4" s="14"/>
      <c r="D4" s="12"/>
      <c r="E4" s="13"/>
      <c r="F4" s="12"/>
    </row>
    <row r="5" spans="1:6" ht="18.75" x14ac:dyDescent="0.3">
      <c r="A5" s="14"/>
      <c r="B5" s="14" t="s">
        <v>90</v>
      </c>
      <c r="C5" s="14"/>
      <c r="D5" s="12"/>
      <c r="E5" s="12"/>
      <c r="F5" s="12"/>
    </row>
    <row r="6" spans="1:6" ht="6" customHeight="1" x14ac:dyDescent="0.3">
      <c r="A6" s="14"/>
      <c r="B6" s="14"/>
      <c r="C6" s="14"/>
      <c r="D6" s="12"/>
      <c r="E6" s="12"/>
      <c r="F6" s="12"/>
    </row>
    <row r="7" spans="1:6" ht="37.5" customHeight="1" x14ac:dyDescent="0.3">
      <c r="A7" s="15" t="s">
        <v>69</v>
      </c>
      <c r="B7" s="16" t="s">
        <v>9</v>
      </c>
      <c r="C7" s="17" t="s">
        <v>10</v>
      </c>
      <c r="D7" s="12"/>
      <c r="E7" s="12"/>
      <c r="F7" s="12"/>
    </row>
    <row r="8" spans="1:6" ht="18" customHeight="1" x14ac:dyDescent="0.25">
      <c r="A8" s="83" t="s">
        <v>38</v>
      </c>
      <c r="B8" s="83"/>
      <c r="C8" s="83"/>
      <c r="D8" s="12"/>
      <c r="E8" s="12"/>
      <c r="F8" s="12"/>
    </row>
    <row r="9" spans="1:6" ht="18.75" x14ac:dyDescent="0.3">
      <c r="A9" s="3">
        <v>1</v>
      </c>
      <c r="B9" s="4" t="s">
        <v>11</v>
      </c>
      <c r="C9" s="5">
        <v>1</v>
      </c>
    </row>
    <row r="10" spans="1:6" ht="18.75" x14ac:dyDescent="0.3">
      <c r="A10" s="6">
        <f>A9+1</f>
        <v>2</v>
      </c>
      <c r="B10" s="4" t="s">
        <v>12</v>
      </c>
      <c r="C10" s="9">
        <v>0.5</v>
      </c>
    </row>
    <row r="11" spans="1:6" ht="18.75" x14ac:dyDescent="0.3">
      <c r="A11" s="6">
        <f t="shared" ref="A11:A13" si="0">A10+1</f>
        <v>3</v>
      </c>
      <c r="B11" s="4" t="s">
        <v>13</v>
      </c>
      <c r="C11" s="9">
        <v>0.5</v>
      </c>
    </row>
    <row r="12" spans="1:6" ht="18.75" x14ac:dyDescent="0.3">
      <c r="A12" s="6">
        <f t="shared" si="0"/>
        <v>4</v>
      </c>
      <c r="B12" s="4" t="s">
        <v>86</v>
      </c>
      <c r="C12" s="9">
        <v>0.5</v>
      </c>
    </row>
    <row r="13" spans="1:6" ht="18.75" x14ac:dyDescent="0.3">
      <c r="A13" s="6">
        <f t="shared" si="0"/>
        <v>5</v>
      </c>
      <c r="B13" s="8" t="s">
        <v>31</v>
      </c>
      <c r="C13" s="37">
        <v>16.78</v>
      </c>
    </row>
    <row r="14" spans="1:6" ht="18.75" x14ac:dyDescent="0.3">
      <c r="A14" s="46"/>
      <c r="B14" s="47" t="s">
        <v>16</v>
      </c>
      <c r="C14" s="48">
        <f>SUM(C9:C13)</f>
        <v>19.28</v>
      </c>
    </row>
    <row r="15" spans="1:6" ht="18.75" x14ac:dyDescent="0.25">
      <c r="A15" s="101" t="s">
        <v>17</v>
      </c>
      <c r="B15" s="101"/>
      <c r="C15" s="101"/>
    </row>
    <row r="16" spans="1:6" ht="21" customHeight="1" x14ac:dyDescent="0.3">
      <c r="A16" s="17">
        <v>1</v>
      </c>
      <c r="B16" s="20" t="s">
        <v>19</v>
      </c>
      <c r="C16" s="17">
        <v>0.5</v>
      </c>
    </row>
    <row r="17" spans="1:8" ht="18.75" x14ac:dyDescent="0.3">
      <c r="A17" s="17">
        <f>A16+1</f>
        <v>2</v>
      </c>
      <c r="B17" s="22" t="s">
        <v>20</v>
      </c>
      <c r="C17" s="17">
        <v>0.5</v>
      </c>
    </row>
    <row r="18" spans="1:8" ht="17.25" customHeight="1" x14ac:dyDescent="0.3">
      <c r="A18" s="55"/>
      <c r="B18" s="54" t="s">
        <v>16</v>
      </c>
      <c r="C18" s="55">
        <f>C16+C17</f>
        <v>1</v>
      </c>
    </row>
    <row r="19" spans="1:8" ht="24.75" customHeight="1" x14ac:dyDescent="0.25">
      <c r="A19" s="102" t="s">
        <v>21</v>
      </c>
      <c r="B19" s="102"/>
      <c r="C19" s="102"/>
    </row>
    <row r="20" spans="1:8" ht="37.5" x14ac:dyDescent="0.3">
      <c r="A20" s="17">
        <v>1</v>
      </c>
      <c r="B20" s="20" t="s">
        <v>23</v>
      </c>
      <c r="C20" s="21">
        <v>1</v>
      </c>
    </row>
    <row r="21" spans="1:8" ht="19.5" customHeight="1" x14ac:dyDescent="0.3">
      <c r="A21" s="17">
        <f>A20+1</f>
        <v>2</v>
      </c>
      <c r="B21" s="20" t="s">
        <v>5</v>
      </c>
      <c r="C21" s="21">
        <v>2.5</v>
      </c>
    </row>
    <row r="22" spans="1:8" ht="21.75" customHeight="1" x14ac:dyDescent="0.3">
      <c r="A22" s="17">
        <f t="shared" ref="A22:A27" si="1">A21+1</f>
        <v>3</v>
      </c>
      <c r="B22" s="20" t="s">
        <v>7</v>
      </c>
      <c r="C22" s="21">
        <v>1</v>
      </c>
    </row>
    <row r="23" spans="1:8" ht="36.75" customHeight="1" x14ac:dyDescent="0.3">
      <c r="A23" s="17">
        <f t="shared" si="1"/>
        <v>4</v>
      </c>
      <c r="B23" s="22" t="s">
        <v>33</v>
      </c>
      <c r="C23" s="21">
        <v>1</v>
      </c>
    </row>
    <row r="24" spans="1:8" ht="18.75" x14ac:dyDescent="0.3">
      <c r="A24" s="17">
        <f t="shared" si="1"/>
        <v>5</v>
      </c>
      <c r="B24" s="22" t="s">
        <v>29</v>
      </c>
      <c r="C24" s="21">
        <v>1</v>
      </c>
    </row>
    <row r="25" spans="1:8" ht="18.75" x14ac:dyDescent="0.3">
      <c r="A25" s="17">
        <f t="shared" si="1"/>
        <v>6</v>
      </c>
      <c r="B25" s="22" t="s">
        <v>103</v>
      </c>
      <c r="C25" s="21">
        <v>1</v>
      </c>
    </row>
    <row r="26" spans="1:8" ht="18.75" x14ac:dyDescent="0.3">
      <c r="A26" s="17">
        <f t="shared" si="1"/>
        <v>7</v>
      </c>
      <c r="B26" s="20" t="s">
        <v>82</v>
      </c>
      <c r="C26" s="21">
        <v>0.5</v>
      </c>
    </row>
    <row r="27" spans="1:8" ht="18.75" x14ac:dyDescent="0.3">
      <c r="A27" s="17">
        <f t="shared" si="1"/>
        <v>8</v>
      </c>
      <c r="B27" s="20" t="s">
        <v>83</v>
      </c>
      <c r="C27" s="21">
        <v>0.5</v>
      </c>
    </row>
    <row r="28" spans="1:8" ht="18.75" x14ac:dyDescent="0.3">
      <c r="A28" s="3"/>
      <c r="B28" s="49" t="s">
        <v>16</v>
      </c>
      <c r="C28" s="41">
        <f>SUM(C20:C27)</f>
        <v>8.5</v>
      </c>
    </row>
    <row r="29" spans="1:8" ht="18.75" x14ac:dyDescent="0.3">
      <c r="A29" s="18"/>
      <c r="B29" s="49" t="s">
        <v>30</v>
      </c>
      <c r="C29" s="35">
        <f>C14+C18+C28</f>
        <v>28.78</v>
      </c>
      <c r="F29" s="40"/>
      <c r="G29" s="40"/>
      <c r="H29" s="40"/>
    </row>
    <row r="32" spans="1:8" ht="18.75" x14ac:dyDescent="0.3">
      <c r="B32" s="119" t="s">
        <v>68</v>
      </c>
      <c r="C32" s="120"/>
    </row>
  </sheetData>
  <mergeCells count="3">
    <mergeCell ref="A8:C8"/>
    <mergeCell ref="A15:C15"/>
    <mergeCell ref="A19:C19"/>
  </mergeCells>
  <pageMargins left="0.70866141732283472" right="0.70866141732283472" top="0.74803149606299213" bottom="0.74803149606299213" header="0.31496062992125984" footer="0.31496062992125984"/>
  <pageSetup paperSize="9" scale="95" orientation="portrait" horizontalDpi="180" verticalDpi="18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37"/>
  <sheetViews>
    <sheetView topLeftCell="A19" workbookViewId="0">
      <selection activeCell="B37" sqref="B37:C37"/>
    </sheetView>
  </sheetViews>
  <sheetFormatPr defaultRowHeight="15" x14ac:dyDescent="0.25"/>
  <cols>
    <col min="1" max="1" width="12.85546875" customWidth="1"/>
    <col min="2" max="2" width="45.85546875" customWidth="1"/>
    <col min="3" max="3" width="27.7109375" customWidth="1"/>
  </cols>
  <sheetData>
    <row r="1" spans="1:6" x14ac:dyDescent="0.25">
      <c r="A1" s="12"/>
      <c r="B1" s="12"/>
      <c r="C1" s="12"/>
      <c r="D1" s="12"/>
      <c r="E1" s="12"/>
      <c r="F1" s="12"/>
    </row>
    <row r="2" spans="1:6" x14ac:dyDescent="0.25">
      <c r="A2" s="12"/>
      <c r="B2" s="12"/>
      <c r="C2" s="39" t="s">
        <v>118</v>
      </c>
      <c r="D2" s="12"/>
      <c r="E2" s="12"/>
      <c r="F2" s="12"/>
    </row>
    <row r="3" spans="1:6" ht="60.75" customHeight="1" x14ac:dyDescent="0.25">
      <c r="A3" s="12"/>
      <c r="B3" s="12"/>
      <c r="C3" s="43" t="s">
        <v>147</v>
      </c>
      <c r="D3" s="12"/>
      <c r="E3" s="12"/>
      <c r="F3" s="12"/>
    </row>
    <row r="4" spans="1:6" ht="18.75" x14ac:dyDescent="0.3">
      <c r="A4" s="14" t="s">
        <v>65</v>
      </c>
      <c r="B4" s="14"/>
      <c r="C4" s="14"/>
      <c r="D4" s="12"/>
      <c r="E4" s="13"/>
      <c r="F4" s="12"/>
    </row>
    <row r="5" spans="1:6" ht="18.75" x14ac:dyDescent="0.3">
      <c r="A5" s="14"/>
      <c r="B5" s="14" t="s">
        <v>89</v>
      </c>
      <c r="C5" s="14"/>
      <c r="D5" s="12"/>
      <c r="E5" s="12"/>
      <c r="F5" s="12"/>
    </row>
    <row r="6" spans="1:6" ht="6" customHeight="1" x14ac:dyDescent="0.3">
      <c r="A6" s="14"/>
      <c r="B6" s="14"/>
      <c r="C6" s="14"/>
      <c r="D6" s="12"/>
      <c r="E6" s="12"/>
      <c r="F6" s="12"/>
    </row>
    <row r="7" spans="1:6" ht="37.5" customHeight="1" x14ac:dyDescent="0.3">
      <c r="A7" s="15" t="s">
        <v>69</v>
      </c>
      <c r="B7" s="16" t="s">
        <v>9</v>
      </c>
      <c r="C7" s="17" t="s">
        <v>10</v>
      </c>
      <c r="D7" s="12"/>
      <c r="E7" s="12"/>
      <c r="F7" s="12"/>
    </row>
    <row r="8" spans="1:6" ht="18" customHeight="1" x14ac:dyDescent="0.25">
      <c r="A8" s="83" t="s">
        <v>38</v>
      </c>
      <c r="B8" s="83"/>
      <c r="C8" s="83"/>
      <c r="D8" s="12"/>
      <c r="E8" s="12"/>
      <c r="F8" s="12"/>
    </row>
    <row r="9" spans="1:6" ht="18.75" x14ac:dyDescent="0.3">
      <c r="A9" s="3">
        <v>1</v>
      </c>
      <c r="B9" s="4" t="s">
        <v>11</v>
      </c>
      <c r="C9" s="5">
        <v>1</v>
      </c>
    </row>
    <row r="10" spans="1:6" ht="18.75" x14ac:dyDescent="0.3">
      <c r="A10" s="6">
        <f>A9+1</f>
        <v>2</v>
      </c>
      <c r="B10" s="4" t="s">
        <v>12</v>
      </c>
      <c r="C10" s="9">
        <v>1.5</v>
      </c>
    </row>
    <row r="11" spans="1:6" ht="18.75" x14ac:dyDescent="0.3">
      <c r="A11" s="6">
        <f t="shared" ref="A11:A14" si="0">A10+1</f>
        <v>3</v>
      </c>
      <c r="B11" s="4" t="s">
        <v>13</v>
      </c>
      <c r="C11" s="5">
        <v>1</v>
      </c>
    </row>
    <row r="12" spans="1:6" ht="18.75" x14ac:dyDescent="0.3">
      <c r="A12" s="6">
        <f t="shared" si="0"/>
        <v>4</v>
      </c>
      <c r="B12" s="4" t="s">
        <v>14</v>
      </c>
      <c r="C12" s="9">
        <v>0.5</v>
      </c>
    </row>
    <row r="13" spans="1:6" ht="18.75" x14ac:dyDescent="0.3">
      <c r="A13" s="6">
        <f t="shared" si="0"/>
        <v>5</v>
      </c>
      <c r="B13" s="4" t="s">
        <v>86</v>
      </c>
      <c r="C13" s="5">
        <v>1</v>
      </c>
    </row>
    <row r="14" spans="1:6" ht="18.75" x14ac:dyDescent="0.3">
      <c r="A14" s="6">
        <f t="shared" si="0"/>
        <v>6</v>
      </c>
      <c r="B14" s="8" t="s">
        <v>31</v>
      </c>
      <c r="C14" s="37">
        <v>20.22</v>
      </c>
    </row>
    <row r="15" spans="1:6" ht="18.75" x14ac:dyDescent="0.3">
      <c r="A15" s="46"/>
      <c r="B15" s="47" t="s">
        <v>16</v>
      </c>
      <c r="C15" s="48">
        <f>SUM(C9:C14)</f>
        <v>25.22</v>
      </c>
    </row>
    <row r="16" spans="1:6" ht="18.75" x14ac:dyDescent="0.25">
      <c r="A16" s="101" t="s">
        <v>17</v>
      </c>
      <c r="B16" s="101"/>
      <c r="C16" s="101"/>
    </row>
    <row r="17" spans="1:3" ht="21" customHeight="1" x14ac:dyDescent="0.3">
      <c r="A17" s="17">
        <v>1</v>
      </c>
      <c r="B17" s="20" t="s">
        <v>19</v>
      </c>
      <c r="C17" s="17">
        <v>0.5</v>
      </c>
    </row>
    <row r="18" spans="1:3" ht="18.75" x14ac:dyDescent="0.3">
      <c r="A18" s="17">
        <f>A17+1</f>
        <v>2</v>
      </c>
      <c r="B18" s="22" t="s">
        <v>20</v>
      </c>
      <c r="C18" s="17">
        <v>1</v>
      </c>
    </row>
    <row r="19" spans="1:3" ht="18.75" x14ac:dyDescent="0.3">
      <c r="A19" s="17">
        <f t="shared" ref="A19" si="1">A18+1</f>
        <v>3</v>
      </c>
      <c r="B19" s="22" t="s">
        <v>3</v>
      </c>
      <c r="C19" s="17">
        <v>1</v>
      </c>
    </row>
    <row r="20" spans="1:3" ht="17.25" customHeight="1" x14ac:dyDescent="0.3">
      <c r="A20" s="17"/>
      <c r="B20" s="22" t="s">
        <v>16</v>
      </c>
      <c r="C20" s="17">
        <f>C17+C18+C19</f>
        <v>2.5</v>
      </c>
    </row>
    <row r="21" spans="1:3" ht="24.75" customHeight="1" x14ac:dyDescent="0.25">
      <c r="A21" s="102" t="s">
        <v>21</v>
      </c>
      <c r="B21" s="102"/>
      <c r="C21" s="102"/>
    </row>
    <row r="22" spans="1:3" ht="37.5" x14ac:dyDescent="0.3">
      <c r="A22" s="17">
        <v>1</v>
      </c>
      <c r="B22" s="22" t="s">
        <v>23</v>
      </c>
      <c r="C22" s="21">
        <v>1</v>
      </c>
    </row>
    <row r="23" spans="1:3" ht="41.25" customHeight="1" x14ac:dyDescent="0.3">
      <c r="A23" s="17">
        <f>A22+1</f>
        <v>2</v>
      </c>
      <c r="B23" s="22" t="s">
        <v>23</v>
      </c>
      <c r="C23" s="21">
        <v>1</v>
      </c>
    </row>
    <row r="24" spans="1:3" ht="21.75" customHeight="1" x14ac:dyDescent="0.3">
      <c r="A24" s="17">
        <f t="shared" ref="A24:A32" si="2">A23+1</f>
        <v>3</v>
      </c>
      <c r="B24" s="22" t="s">
        <v>46</v>
      </c>
      <c r="C24" s="21">
        <v>0.5</v>
      </c>
    </row>
    <row r="25" spans="1:3" ht="23.25" customHeight="1" x14ac:dyDescent="0.3">
      <c r="A25" s="17">
        <f t="shared" si="2"/>
        <v>4</v>
      </c>
      <c r="B25" s="20" t="s">
        <v>5</v>
      </c>
      <c r="C25" s="21">
        <v>8</v>
      </c>
    </row>
    <row r="26" spans="1:3" ht="18.75" x14ac:dyDescent="0.3">
      <c r="A26" s="17">
        <f t="shared" si="2"/>
        <v>5</v>
      </c>
      <c r="B26" s="20" t="s">
        <v>7</v>
      </c>
      <c r="C26" s="21">
        <v>1</v>
      </c>
    </row>
    <row r="27" spans="1:3" ht="37.5" x14ac:dyDescent="0.3">
      <c r="A27" s="17">
        <f t="shared" si="2"/>
        <v>6</v>
      </c>
      <c r="B27" s="22" t="s">
        <v>33</v>
      </c>
      <c r="C27" s="21">
        <v>1</v>
      </c>
    </row>
    <row r="28" spans="1:3" ht="18.75" x14ac:dyDescent="0.3">
      <c r="A28" s="17">
        <f t="shared" si="2"/>
        <v>7</v>
      </c>
      <c r="B28" s="22" t="s">
        <v>29</v>
      </c>
      <c r="C28" s="21">
        <v>1</v>
      </c>
    </row>
    <row r="29" spans="1:3" ht="18.75" x14ac:dyDescent="0.3">
      <c r="A29" s="17">
        <f t="shared" si="2"/>
        <v>8</v>
      </c>
      <c r="B29" s="22" t="s">
        <v>8</v>
      </c>
      <c r="C29" s="21">
        <v>3</v>
      </c>
    </row>
    <row r="30" spans="1:3" ht="18.75" x14ac:dyDescent="0.3">
      <c r="A30" s="17">
        <f t="shared" si="2"/>
        <v>9</v>
      </c>
      <c r="B30" s="20" t="s">
        <v>4</v>
      </c>
      <c r="C30" s="21">
        <v>1</v>
      </c>
    </row>
    <row r="31" spans="1:3" ht="18.75" x14ac:dyDescent="0.3">
      <c r="A31" s="17">
        <f t="shared" si="2"/>
        <v>10</v>
      </c>
      <c r="B31" s="20" t="s">
        <v>74</v>
      </c>
      <c r="C31" s="21">
        <v>1</v>
      </c>
    </row>
    <row r="32" spans="1:3" ht="18.75" x14ac:dyDescent="0.3">
      <c r="A32" s="17">
        <f t="shared" si="2"/>
        <v>11</v>
      </c>
      <c r="B32" s="20" t="s">
        <v>6</v>
      </c>
      <c r="C32" s="21">
        <v>1</v>
      </c>
    </row>
    <row r="33" spans="1:8" ht="18.75" x14ac:dyDescent="0.3">
      <c r="A33" s="3"/>
      <c r="B33" s="49" t="s">
        <v>16</v>
      </c>
      <c r="C33" s="41">
        <f>SUM(C22:C32)</f>
        <v>19.5</v>
      </c>
    </row>
    <row r="34" spans="1:8" ht="18.75" x14ac:dyDescent="0.3">
      <c r="A34" s="18"/>
      <c r="B34" s="49" t="s">
        <v>30</v>
      </c>
      <c r="C34" s="35">
        <f>C15+C20+C33</f>
        <v>47.22</v>
      </c>
      <c r="F34" s="40"/>
      <c r="G34" s="40"/>
      <c r="H34" s="40"/>
    </row>
    <row r="37" spans="1:8" ht="18.75" x14ac:dyDescent="0.3">
      <c r="B37" s="119" t="s">
        <v>68</v>
      </c>
      <c r="C37" s="120"/>
    </row>
  </sheetData>
  <mergeCells count="3">
    <mergeCell ref="A8:C8"/>
    <mergeCell ref="A16:C16"/>
    <mergeCell ref="A21:C21"/>
  </mergeCells>
  <pageMargins left="0.70866141732283472" right="0.70866141732283472" top="0.74803149606299213" bottom="0.74803149606299213" header="0.31496062992125984" footer="0.31496062992125984"/>
  <pageSetup paperSize="9" scale="95" orientation="portrait" horizontalDpi="180" verticalDpi="18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34"/>
  <sheetViews>
    <sheetView topLeftCell="A19" workbookViewId="0">
      <selection activeCell="B34" sqref="B34:C34"/>
    </sheetView>
  </sheetViews>
  <sheetFormatPr defaultRowHeight="15" x14ac:dyDescent="0.25"/>
  <cols>
    <col min="1" max="1" width="8.85546875" customWidth="1"/>
    <col min="2" max="2" width="45.85546875" style="12" customWidth="1"/>
    <col min="3" max="3" width="30.42578125" customWidth="1"/>
  </cols>
  <sheetData>
    <row r="1" spans="1:6" x14ac:dyDescent="0.25">
      <c r="A1" s="12"/>
      <c r="C1" s="12"/>
      <c r="D1" s="12"/>
      <c r="E1" s="12"/>
      <c r="F1" s="12"/>
    </row>
    <row r="2" spans="1:6" x14ac:dyDescent="0.25">
      <c r="A2" s="12"/>
      <c r="C2" s="39" t="s">
        <v>119</v>
      </c>
      <c r="D2" s="12"/>
      <c r="E2" s="12"/>
      <c r="F2" s="12"/>
    </row>
    <row r="3" spans="1:6" ht="47.25" customHeight="1" x14ac:dyDescent="0.25">
      <c r="A3" s="12"/>
      <c r="C3" s="43" t="s">
        <v>147</v>
      </c>
      <c r="D3" s="12"/>
      <c r="E3" s="12"/>
      <c r="F3" s="12"/>
    </row>
    <row r="4" spans="1:6" ht="44.25" customHeight="1" x14ac:dyDescent="0.3">
      <c r="A4" s="88" t="s">
        <v>88</v>
      </c>
      <c r="B4" s="88"/>
      <c r="C4" s="88"/>
      <c r="D4" s="12"/>
      <c r="E4" s="12"/>
      <c r="F4" s="12"/>
    </row>
    <row r="5" spans="1:6" ht="12" customHeight="1" x14ac:dyDescent="0.3">
      <c r="A5" s="14"/>
      <c r="B5" s="14"/>
      <c r="C5" s="14"/>
      <c r="D5" s="12"/>
      <c r="E5" s="12"/>
      <c r="F5" s="12"/>
    </row>
    <row r="6" spans="1:6" ht="37.5" customHeight="1" x14ac:dyDescent="0.3">
      <c r="A6" s="15" t="s">
        <v>69</v>
      </c>
      <c r="B6" s="16" t="s">
        <v>9</v>
      </c>
      <c r="C6" s="17" t="s">
        <v>10</v>
      </c>
      <c r="D6" s="12"/>
      <c r="E6" s="12"/>
      <c r="F6" s="12"/>
    </row>
    <row r="7" spans="1:6" ht="18" customHeight="1" x14ac:dyDescent="0.25">
      <c r="A7" s="95" t="s">
        <v>38</v>
      </c>
      <c r="B7" s="96"/>
      <c r="C7" s="96"/>
      <c r="D7" s="12"/>
      <c r="E7" s="12"/>
      <c r="F7" s="12"/>
    </row>
    <row r="8" spans="1:6" ht="18.75" x14ac:dyDescent="0.3">
      <c r="A8" s="3">
        <v>1</v>
      </c>
      <c r="B8" s="4" t="s">
        <v>11</v>
      </c>
      <c r="C8" s="5">
        <v>1</v>
      </c>
    </row>
    <row r="9" spans="1:6" ht="18.75" x14ac:dyDescent="0.3">
      <c r="A9" s="6">
        <f>A8+1</f>
        <v>2</v>
      </c>
      <c r="B9" s="4" t="s">
        <v>12</v>
      </c>
      <c r="C9" s="5">
        <v>1</v>
      </c>
    </row>
    <row r="10" spans="1:6" ht="18.75" x14ac:dyDescent="0.3">
      <c r="A10" s="6">
        <f t="shared" ref="A10:A11" si="0">A9+1</f>
        <v>3</v>
      </c>
      <c r="B10" s="4" t="s">
        <v>13</v>
      </c>
      <c r="C10" s="9">
        <v>0.5</v>
      </c>
    </row>
    <row r="11" spans="1:6" ht="18.75" x14ac:dyDescent="0.3">
      <c r="A11" s="6">
        <f t="shared" si="0"/>
        <v>4</v>
      </c>
      <c r="B11" s="8" t="s">
        <v>31</v>
      </c>
      <c r="C11" s="37">
        <v>16.829999999999998</v>
      </c>
    </row>
    <row r="12" spans="1:6" ht="18.75" x14ac:dyDescent="0.3">
      <c r="A12" s="46"/>
      <c r="B12" s="47" t="s">
        <v>16</v>
      </c>
      <c r="C12" s="48">
        <f>SUM(C8:C11)</f>
        <v>19.329999999999998</v>
      </c>
    </row>
    <row r="13" spans="1:6" ht="36.75" customHeight="1" x14ac:dyDescent="0.25">
      <c r="A13" s="106" t="s">
        <v>77</v>
      </c>
      <c r="B13" s="106"/>
      <c r="C13" s="106"/>
    </row>
    <row r="14" spans="1:6" ht="18.75" x14ac:dyDescent="0.3">
      <c r="A14" s="3">
        <v>1</v>
      </c>
      <c r="B14" s="10" t="s">
        <v>79</v>
      </c>
      <c r="C14" s="51">
        <v>0.5</v>
      </c>
    </row>
    <row r="15" spans="1:6" ht="18.75" x14ac:dyDescent="0.3">
      <c r="A15" s="46"/>
      <c r="B15" s="47" t="s">
        <v>16</v>
      </c>
      <c r="C15" s="50">
        <f>C14</f>
        <v>0.5</v>
      </c>
    </row>
    <row r="16" spans="1:6" ht="18.75" x14ac:dyDescent="0.25">
      <c r="A16" s="93" t="s">
        <v>17</v>
      </c>
      <c r="B16" s="94"/>
      <c r="C16" s="94"/>
    </row>
    <row r="17" spans="1:8" ht="21" customHeight="1" x14ac:dyDescent="0.3">
      <c r="A17" s="17">
        <v>1</v>
      </c>
      <c r="B17" s="20" t="s">
        <v>19</v>
      </c>
      <c r="C17" s="17">
        <v>0.5</v>
      </c>
    </row>
    <row r="18" spans="1:8" ht="18.75" x14ac:dyDescent="0.3">
      <c r="A18" s="17">
        <f>A17+1</f>
        <v>2</v>
      </c>
      <c r="B18" s="22" t="s">
        <v>20</v>
      </c>
      <c r="C18" s="17">
        <v>0.5</v>
      </c>
    </row>
    <row r="19" spans="1:8" ht="17.25" customHeight="1" x14ac:dyDescent="0.3">
      <c r="A19" s="17"/>
      <c r="B19" s="22" t="s">
        <v>16</v>
      </c>
      <c r="C19" s="17">
        <f>C17+C18</f>
        <v>1</v>
      </c>
    </row>
    <row r="20" spans="1:8" ht="24.75" customHeight="1" x14ac:dyDescent="0.25">
      <c r="A20" s="91" t="s">
        <v>21</v>
      </c>
      <c r="B20" s="92"/>
      <c r="C20" s="92"/>
    </row>
    <row r="21" spans="1:8" ht="36" customHeight="1" x14ac:dyDescent="0.3">
      <c r="A21" s="3">
        <v>1</v>
      </c>
      <c r="B21" s="20" t="s">
        <v>5</v>
      </c>
      <c r="C21" s="21">
        <v>3</v>
      </c>
    </row>
    <row r="22" spans="1:8" ht="18.75" x14ac:dyDescent="0.3">
      <c r="A22" s="17">
        <f>A21+1</f>
        <v>2</v>
      </c>
      <c r="B22" s="20" t="s">
        <v>7</v>
      </c>
      <c r="C22" s="21">
        <v>1</v>
      </c>
    </row>
    <row r="23" spans="1:8" ht="36.75" customHeight="1" x14ac:dyDescent="0.3">
      <c r="A23" s="17">
        <f>A22+1</f>
        <v>3</v>
      </c>
      <c r="B23" s="22" t="s">
        <v>33</v>
      </c>
      <c r="C23" s="21">
        <v>1</v>
      </c>
    </row>
    <row r="24" spans="1:8" ht="21.75" customHeight="1" x14ac:dyDescent="0.3">
      <c r="A24" s="17">
        <f t="shared" ref="A24:A29" si="1">A23+1</f>
        <v>4</v>
      </c>
      <c r="B24" s="20" t="s">
        <v>27</v>
      </c>
      <c r="C24" s="21">
        <v>0.5</v>
      </c>
    </row>
    <row r="25" spans="1:8" ht="36.75" customHeight="1" x14ac:dyDescent="0.3">
      <c r="A25" s="17">
        <f t="shared" si="1"/>
        <v>5</v>
      </c>
      <c r="B25" s="20" t="s">
        <v>104</v>
      </c>
      <c r="C25" s="21">
        <v>2</v>
      </c>
    </row>
    <row r="26" spans="1:8" ht="18.75" x14ac:dyDescent="0.3">
      <c r="A26" s="17">
        <f t="shared" si="1"/>
        <v>6</v>
      </c>
      <c r="B26" s="20" t="s">
        <v>82</v>
      </c>
      <c r="C26" s="21">
        <v>0.5</v>
      </c>
    </row>
    <row r="27" spans="1:8" ht="18.75" x14ac:dyDescent="0.3">
      <c r="A27" s="17">
        <f t="shared" si="1"/>
        <v>7</v>
      </c>
      <c r="B27" s="20" t="s">
        <v>83</v>
      </c>
      <c r="C27" s="21">
        <v>0.5</v>
      </c>
    </row>
    <row r="28" spans="1:8" ht="18.75" x14ac:dyDescent="0.3">
      <c r="A28" s="17">
        <f t="shared" si="1"/>
        <v>8</v>
      </c>
      <c r="B28" s="20" t="s">
        <v>74</v>
      </c>
      <c r="C28" s="21">
        <v>1</v>
      </c>
    </row>
    <row r="29" spans="1:8" ht="18.75" x14ac:dyDescent="0.3">
      <c r="A29" s="17">
        <f t="shared" si="1"/>
        <v>9</v>
      </c>
      <c r="B29" s="20" t="s">
        <v>6</v>
      </c>
      <c r="C29" s="21">
        <v>1</v>
      </c>
    </row>
    <row r="30" spans="1:8" ht="18.75" x14ac:dyDescent="0.3">
      <c r="A30" s="3"/>
      <c r="B30" s="49" t="s">
        <v>16</v>
      </c>
      <c r="C30" s="41">
        <f>SUM(C21:C29)</f>
        <v>10.5</v>
      </c>
    </row>
    <row r="31" spans="1:8" ht="18.75" x14ac:dyDescent="0.3">
      <c r="A31" s="18"/>
      <c r="B31" s="23" t="s">
        <v>30</v>
      </c>
      <c r="C31" s="35">
        <f>C12+C15+C19+C30</f>
        <v>31.33</v>
      </c>
      <c r="F31" s="40"/>
      <c r="G31" s="40"/>
      <c r="H31" s="40"/>
    </row>
    <row r="34" spans="2:3" ht="18.75" x14ac:dyDescent="0.3">
      <c r="B34" s="119" t="s">
        <v>68</v>
      </c>
      <c r="C34" s="120"/>
    </row>
  </sheetData>
  <mergeCells count="5">
    <mergeCell ref="A4:C4"/>
    <mergeCell ref="A7:C7"/>
    <mergeCell ref="A13:C13"/>
    <mergeCell ref="A16:C16"/>
    <mergeCell ref="A20:C20"/>
  </mergeCells>
  <pageMargins left="0.70866141732283472" right="0.70866141732283472" top="0.74803149606299213" bottom="0.74803149606299213" header="0.31496062992125984" footer="0.31496062992125984"/>
  <pageSetup paperSize="9" scale="95" orientation="portrait" horizontalDpi="180" verticalDpi="18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35"/>
  <sheetViews>
    <sheetView topLeftCell="A22" workbookViewId="0">
      <selection activeCell="B35" sqref="B35:C35"/>
    </sheetView>
  </sheetViews>
  <sheetFormatPr defaultRowHeight="15" x14ac:dyDescent="0.25"/>
  <cols>
    <col min="1" max="1" width="12.85546875" customWidth="1"/>
    <col min="2" max="2" width="45.85546875" customWidth="1"/>
    <col min="3" max="3" width="27.7109375" customWidth="1"/>
  </cols>
  <sheetData>
    <row r="1" spans="1:6" x14ac:dyDescent="0.25">
      <c r="A1" s="12"/>
      <c r="B1" s="12"/>
      <c r="C1" s="12"/>
      <c r="D1" s="12"/>
      <c r="E1" s="12"/>
      <c r="F1" s="12"/>
    </row>
    <row r="2" spans="1:6" x14ac:dyDescent="0.25">
      <c r="A2" s="12"/>
      <c r="B2" s="12"/>
      <c r="C2" s="39" t="s">
        <v>120</v>
      </c>
      <c r="D2" s="12"/>
      <c r="E2" s="12"/>
      <c r="F2" s="12"/>
    </row>
    <row r="3" spans="1:6" ht="60.75" customHeight="1" x14ac:dyDescent="0.25">
      <c r="A3" s="12"/>
      <c r="B3" s="12"/>
      <c r="C3" s="43" t="s">
        <v>147</v>
      </c>
      <c r="D3" s="12"/>
      <c r="E3" s="12"/>
      <c r="F3" s="12"/>
    </row>
    <row r="4" spans="1:6" ht="18.75" x14ac:dyDescent="0.3">
      <c r="A4" s="14" t="s">
        <v>65</v>
      </c>
      <c r="B4" s="14"/>
      <c r="C4" s="14"/>
      <c r="D4" s="12"/>
      <c r="E4" s="13"/>
      <c r="F4" s="12"/>
    </row>
    <row r="5" spans="1:6" ht="18.75" x14ac:dyDescent="0.3">
      <c r="A5" s="14"/>
      <c r="B5" s="14" t="s">
        <v>87</v>
      </c>
      <c r="C5" s="14"/>
      <c r="D5" s="12"/>
      <c r="E5" s="12"/>
      <c r="F5" s="12"/>
    </row>
    <row r="6" spans="1:6" ht="6" customHeight="1" x14ac:dyDescent="0.3">
      <c r="A6" s="14"/>
      <c r="B6" s="14"/>
      <c r="C6" s="14"/>
      <c r="D6" s="12"/>
      <c r="E6" s="12"/>
      <c r="F6" s="12"/>
    </row>
    <row r="7" spans="1:6" ht="37.5" customHeight="1" x14ac:dyDescent="0.3">
      <c r="A7" s="15" t="s">
        <v>69</v>
      </c>
      <c r="B7" s="16" t="s">
        <v>9</v>
      </c>
      <c r="C7" s="17" t="s">
        <v>10</v>
      </c>
      <c r="D7" s="12"/>
      <c r="E7" s="12"/>
      <c r="F7" s="12"/>
    </row>
    <row r="8" spans="1:6" ht="18" customHeight="1" x14ac:dyDescent="0.25">
      <c r="A8" s="83" t="s">
        <v>38</v>
      </c>
      <c r="B8" s="83"/>
      <c r="C8" s="83"/>
      <c r="D8" s="12"/>
      <c r="E8" s="12"/>
      <c r="F8" s="12"/>
    </row>
    <row r="9" spans="1:6" ht="18.75" x14ac:dyDescent="0.3">
      <c r="A9" s="3">
        <v>1</v>
      </c>
      <c r="B9" s="4" t="s">
        <v>11</v>
      </c>
      <c r="C9" s="5">
        <v>1</v>
      </c>
    </row>
    <row r="10" spans="1:6" ht="18.75" x14ac:dyDescent="0.3">
      <c r="A10" s="6">
        <f>A9+1</f>
        <v>2</v>
      </c>
      <c r="B10" s="4" t="s">
        <v>12</v>
      </c>
      <c r="C10" s="5">
        <v>1</v>
      </c>
    </row>
    <row r="11" spans="1:6" ht="18.75" x14ac:dyDescent="0.3">
      <c r="A11" s="6">
        <f t="shared" ref="A11:A14" si="0">A10+1</f>
        <v>3</v>
      </c>
      <c r="B11" s="4" t="s">
        <v>13</v>
      </c>
      <c r="C11" s="5">
        <v>1</v>
      </c>
    </row>
    <row r="12" spans="1:6" ht="18.75" x14ac:dyDescent="0.3">
      <c r="A12" s="6">
        <f t="shared" si="0"/>
        <v>4</v>
      </c>
      <c r="B12" s="4" t="s">
        <v>86</v>
      </c>
      <c r="C12" s="9">
        <v>0.5</v>
      </c>
    </row>
    <row r="13" spans="1:6" ht="18.75" x14ac:dyDescent="0.3">
      <c r="A13" s="6">
        <f t="shared" si="0"/>
        <v>5</v>
      </c>
      <c r="B13" s="4" t="s">
        <v>15</v>
      </c>
      <c r="C13" s="5">
        <v>1</v>
      </c>
    </row>
    <row r="14" spans="1:6" ht="18.75" x14ac:dyDescent="0.3">
      <c r="A14" s="6">
        <f t="shared" si="0"/>
        <v>6</v>
      </c>
      <c r="B14" s="8" t="s">
        <v>31</v>
      </c>
      <c r="C14" s="37">
        <v>19.920000000000002</v>
      </c>
    </row>
    <row r="15" spans="1:6" ht="18.75" x14ac:dyDescent="0.3">
      <c r="A15" s="46"/>
      <c r="B15" s="47" t="s">
        <v>16</v>
      </c>
      <c r="C15" s="48">
        <f>SUM(C9:C14)</f>
        <v>24.42</v>
      </c>
    </row>
    <row r="16" spans="1:6" ht="18.75" x14ac:dyDescent="0.25">
      <c r="A16" s="101" t="s">
        <v>17</v>
      </c>
      <c r="B16" s="101"/>
      <c r="C16" s="101"/>
    </row>
    <row r="17" spans="1:8" ht="21" customHeight="1" x14ac:dyDescent="0.3">
      <c r="A17" s="17">
        <v>1</v>
      </c>
      <c r="B17" s="20" t="s">
        <v>19</v>
      </c>
      <c r="C17" s="17">
        <v>0.5</v>
      </c>
    </row>
    <row r="18" spans="1:8" ht="18.75" x14ac:dyDescent="0.3">
      <c r="A18" s="17">
        <f>A17+1</f>
        <v>2</v>
      </c>
      <c r="B18" s="22" t="s">
        <v>20</v>
      </c>
      <c r="C18" s="17">
        <v>0.5</v>
      </c>
    </row>
    <row r="19" spans="1:8" ht="18.75" x14ac:dyDescent="0.3">
      <c r="A19" s="17">
        <f t="shared" ref="A19" si="1">A18+1</f>
        <v>3</v>
      </c>
      <c r="B19" s="22" t="s">
        <v>3</v>
      </c>
      <c r="C19" s="17">
        <v>0.5</v>
      </c>
    </row>
    <row r="20" spans="1:8" ht="17.25" customHeight="1" x14ac:dyDescent="0.3">
      <c r="A20" s="17"/>
      <c r="B20" s="54" t="s">
        <v>16</v>
      </c>
      <c r="C20" s="55">
        <f>C17+C18+C19</f>
        <v>1.5</v>
      </c>
    </row>
    <row r="21" spans="1:8" ht="24.75" customHeight="1" x14ac:dyDescent="0.25">
      <c r="A21" s="102" t="s">
        <v>21</v>
      </c>
      <c r="B21" s="102"/>
      <c r="C21" s="102"/>
    </row>
    <row r="22" spans="1:8" ht="37.5" x14ac:dyDescent="0.3">
      <c r="A22" s="17">
        <v>1</v>
      </c>
      <c r="B22" s="22" t="s">
        <v>23</v>
      </c>
      <c r="C22" s="21">
        <v>1</v>
      </c>
    </row>
    <row r="23" spans="1:8" ht="19.5" customHeight="1" x14ac:dyDescent="0.3">
      <c r="A23" s="17">
        <f>A22+1</f>
        <v>2</v>
      </c>
      <c r="B23" s="20" t="s">
        <v>5</v>
      </c>
      <c r="C23" s="21">
        <v>3</v>
      </c>
    </row>
    <row r="24" spans="1:8" ht="21.75" customHeight="1" x14ac:dyDescent="0.3">
      <c r="A24" s="17">
        <f t="shared" ref="A24:A30" si="2">A23+1</f>
        <v>3</v>
      </c>
      <c r="B24" s="20" t="s">
        <v>7</v>
      </c>
      <c r="C24" s="21">
        <v>1</v>
      </c>
    </row>
    <row r="25" spans="1:8" ht="36.75" customHeight="1" x14ac:dyDescent="0.3">
      <c r="A25" s="17">
        <f t="shared" si="2"/>
        <v>4</v>
      </c>
      <c r="B25" s="22" t="s">
        <v>33</v>
      </c>
      <c r="C25" s="21">
        <v>0.5</v>
      </c>
    </row>
    <row r="26" spans="1:8" ht="37.5" x14ac:dyDescent="0.3">
      <c r="A26" s="17">
        <f t="shared" si="2"/>
        <v>5</v>
      </c>
      <c r="B26" s="22" t="s">
        <v>28</v>
      </c>
      <c r="C26" s="21">
        <v>1</v>
      </c>
    </row>
    <row r="27" spans="1:8" ht="37.5" x14ac:dyDescent="0.3">
      <c r="A27" s="17">
        <f t="shared" si="2"/>
        <v>6</v>
      </c>
      <c r="B27" s="22" t="s">
        <v>102</v>
      </c>
      <c r="C27" s="21">
        <v>3</v>
      </c>
    </row>
    <row r="28" spans="1:8" ht="18.75" x14ac:dyDescent="0.3">
      <c r="A28" s="17">
        <f t="shared" si="2"/>
        <v>7</v>
      </c>
      <c r="B28" s="20" t="s">
        <v>82</v>
      </c>
      <c r="C28" s="21">
        <v>0.5</v>
      </c>
    </row>
    <row r="29" spans="1:8" ht="18.75" x14ac:dyDescent="0.3">
      <c r="A29" s="17">
        <f t="shared" si="2"/>
        <v>8</v>
      </c>
      <c r="B29" s="20" t="s">
        <v>83</v>
      </c>
      <c r="C29" s="21">
        <v>0.5</v>
      </c>
    </row>
    <row r="30" spans="1:8" ht="18.75" x14ac:dyDescent="0.3">
      <c r="A30" s="17">
        <f t="shared" si="2"/>
        <v>9</v>
      </c>
      <c r="B30" s="20" t="s">
        <v>74</v>
      </c>
      <c r="C30" s="21">
        <v>0.5</v>
      </c>
    </row>
    <row r="31" spans="1:8" ht="18.75" x14ac:dyDescent="0.3">
      <c r="A31" s="3"/>
      <c r="B31" s="49" t="s">
        <v>16</v>
      </c>
      <c r="C31" s="42">
        <f>SUM(C22:C30)</f>
        <v>11</v>
      </c>
    </row>
    <row r="32" spans="1:8" ht="18.75" x14ac:dyDescent="0.3">
      <c r="A32" s="18"/>
      <c r="B32" s="49" t="s">
        <v>30</v>
      </c>
      <c r="C32" s="35">
        <f>C15+C20+C31</f>
        <v>36.92</v>
      </c>
      <c r="F32" s="40"/>
      <c r="G32" s="40"/>
      <c r="H32" s="40"/>
    </row>
    <row r="35" spans="2:3" ht="18.75" x14ac:dyDescent="0.3">
      <c r="B35" s="119" t="s">
        <v>68</v>
      </c>
      <c r="C35" s="120"/>
    </row>
  </sheetData>
  <mergeCells count="3">
    <mergeCell ref="A8:C8"/>
    <mergeCell ref="A16:C16"/>
    <mergeCell ref="A21:C21"/>
  </mergeCells>
  <pageMargins left="0.70866141732283472" right="0.70866141732283472" top="0.74803149606299213" bottom="0.74803149606299213" header="0.31496062992125984" footer="0.31496062992125984"/>
  <pageSetup paperSize="9" scale="95" orientation="portrait" horizontalDpi="180" verticalDpi="18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H42"/>
  <sheetViews>
    <sheetView topLeftCell="A22" workbookViewId="0">
      <selection activeCell="B42" sqref="B42:C42"/>
    </sheetView>
  </sheetViews>
  <sheetFormatPr defaultRowHeight="15" x14ac:dyDescent="0.25"/>
  <cols>
    <col min="1" max="1" width="12.85546875" customWidth="1"/>
    <col min="2" max="2" width="45.85546875" customWidth="1"/>
    <col min="3" max="3" width="29.5703125" customWidth="1"/>
  </cols>
  <sheetData>
    <row r="1" spans="1:6" x14ac:dyDescent="0.25">
      <c r="A1" s="12"/>
      <c r="B1" s="12"/>
      <c r="C1" s="12"/>
      <c r="D1" s="12"/>
      <c r="E1" s="12"/>
      <c r="F1" s="12"/>
    </row>
    <row r="2" spans="1:6" x14ac:dyDescent="0.25">
      <c r="A2" s="12"/>
      <c r="B2" s="12"/>
      <c r="C2" s="39" t="s">
        <v>121</v>
      </c>
      <c r="D2" s="12"/>
      <c r="E2" s="12"/>
      <c r="F2" s="12"/>
    </row>
    <row r="3" spans="1:6" ht="47.25" customHeight="1" x14ac:dyDescent="0.25">
      <c r="A3" s="12"/>
      <c r="B3" s="12"/>
      <c r="C3" s="43" t="s">
        <v>147</v>
      </c>
      <c r="D3" s="12"/>
      <c r="E3" s="12"/>
      <c r="F3" s="12"/>
    </row>
    <row r="4" spans="1:6" ht="41.25" customHeight="1" x14ac:dyDescent="0.3">
      <c r="A4" s="88" t="s">
        <v>84</v>
      </c>
      <c r="B4" s="88"/>
      <c r="C4" s="88"/>
      <c r="D4" s="12"/>
      <c r="E4" s="12"/>
      <c r="F4" s="12"/>
    </row>
    <row r="5" spans="1:6" ht="12" customHeight="1" x14ac:dyDescent="0.3">
      <c r="A5" s="14"/>
      <c r="B5" s="14"/>
      <c r="C5" s="14"/>
      <c r="D5" s="12"/>
      <c r="E5" s="12"/>
      <c r="F5" s="12"/>
    </row>
    <row r="6" spans="1:6" ht="37.5" customHeight="1" x14ac:dyDescent="0.3">
      <c r="A6" s="15" t="s">
        <v>69</v>
      </c>
      <c r="B6" s="16" t="s">
        <v>9</v>
      </c>
      <c r="C6" s="17" t="s">
        <v>10</v>
      </c>
      <c r="D6" s="12"/>
      <c r="E6" s="12"/>
      <c r="F6" s="12"/>
    </row>
    <row r="7" spans="1:6" ht="18" customHeight="1" x14ac:dyDescent="0.25">
      <c r="A7" s="95" t="s">
        <v>38</v>
      </c>
      <c r="B7" s="96"/>
      <c r="C7" s="96"/>
      <c r="D7" s="12"/>
      <c r="E7" s="12"/>
      <c r="F7" s="12"/>
    </row>
    <row r="8" spans="1:6" ht="18.75" x14ac:dyDescent="0.3">
      <c r="A8" s="3">
        <v>1</v>
      </c>
      <c r="B8" s="4" t="s">
        <v>11</v>
      </c>
      <c r="C8" s="5">
        <v>1</v>
      </c>
    </row>
    <row r="9" spans="1:6" ht="18.75" x14ac:dyDescent="0.3">
      <c r="A9" s="6">
        <f>A8+1</f>
        <v>2</v>
      </c>
      <c r="B9" s="4" t="s">
        <v>12</v>
      </c>
      <c r="C9" s="9">
        <v>1.5</v>
      </c>
    </row>
    <row r="10" spans="1:6" ht="18.75" x14ac:dyDescent="0.3">
      <c r="A10" s="6">
        <f t="shared" ref="A10:A13" si="0">A9+1</f>
        <v>3</v>
      </c>
      <c r="B10" s="4" t="s">
        <v>13</v>
      </c>
      <c r="C10" s="9">
        <v>0.5</v>
      </c>
    </row>
    <row r="11" spans="1:6" ht="18.75" x14ac:dyDescent="0.3">
      <c r="A11" s="6">
        <f t="shared" si="0"/>
        <v>4</v>
      </c>
      <c r="B11" s="8" t="s">
        <v>31</v>
      </c>
      <c r="C11" s="37">
        <v>16.57</v>
      </c>
    </row>
    <row r="12" spans="1:6" ht="21" customHeight="1" x14ac:dyDescent="0.3">
      <c r="A12" s="6">
        <f t="shared" si="0"/>
        <v>5</v>
      </c>
      <c r="B12" s="10" t="s">
        <v>97</v>
      </c>
      <c r="C12" s="9">
        <v>0.5</v>
      </c>
    </row>
    <row r="13" spans="1:6" ht="19.5" customHeight="1" x14ac:dyDescent="0.3">
      <c r="A13" s="6">
        <f t="shared" si="0"/>
        <v>6</v>
      </c>
      <c r="B13" s="10" t="s">
        <v>32</v>
      </c>
      <c r="C13" s="37">
        <v>0.28000000000000003</v>
      </c>
    </row>
    <row r="14" spans="1:6" ht="18.75" x14ac:dyDescent="0.3">
      <c r="A14" s="46"/>
      <c r="B14" s="47" t="s">
        <v>16</v>
      </c>
      <c r="C14" s="48">
        <f>SUM(C8:C13)</f>
        <v>20.350000000000001</v>
      </c>
    </row>
    <row r="15" spans="1:6" ht="18.75" x14ac:dyDescent="0.25">
      <c r="A15" s="93" t="s">
        <v>17</v>
      </c>
      <c r="B15" s="94"/>
      <c r="C15" s="94"/>
    </row>
    <row r="16" spans="1:6" ht="21" customHeight="1" x14ac:dyDescent="0.3">
      <c r="A16" s="17">
        <v>1</v>
      </c>
      <c r="B16" s="20" t="s">
        <v>19</v>
      </c>
      <c r="C16" s="17">
        <v>0.5</v>
      </c>
    </row>
    <row r="17" spans="1:3" ht="18.75" x14ac:dyDescent="0.3">
      <c r="A17" s="17">
        <f>A16+1</f>
        <v>2</v>
      </c>
      <c r="B17" s="22" t="s">
        <v>20</v>
      </c>
      <c r="C17" s="17">
        <v>0.5</v>
      </c>
    </row>
    <row r="18" spans="1:3" ht="18.75" x14ac:dyDescent="0.3">
      <c r="A18" s="17">
        <f t="shared" ref="A18" si="1">A17+1</f>
        <v>3</v>
      </c>
      <c r="B18" s="22" t="s">
        <v>3</v>
      </c>
      <c r="C18" s="60">
        <v>1</v>
      </c>
    </row>
    <row r="19" spans="1:3" ht="17.25" customHeight="1" x14ac:dyDescent="0.3">
      <c r="A19" s="17"/>
      <c r="B19" s="54" t="s">
        <v>16</v>
      </c>
      <c r="C19" s="55">
        <f>C16+C17+C18</f>
        <v>2</v>
      </c>
    </row>
    <row r="20" spans="1:3" ht="24.75" customHeight="1" x14ac:dyDescent="0.25">
      <c r="A20" s="91" t="s">
        <v>21</v>
      </c>
      <c r="B20" s="92"/>
      <c r="C20" s="92"/>
    </row>
    <row r="21" spans="1:3" ht="18" customHeight="1" x14ac:dyDescent="0.3">
      <c r="A21" s="3">
        <v>1</v>
      </c>
      <c r="B21" s="20" t="s">
        <v>5</v>
      </c>
      <c r="C21" s="21">
        <v>3</v>
      </c>
    </row>
    <row r="22" spans="1:3" ht="18.75" x14ac:dyDescent="0.3">
      <c r="A22" s="17">
        <f>A21+1</f>
        <v>2</v>
      </c>
      <c r="B22" s="20" t="s">
        <v>7</v>
      </c>
      <c r="C22" s="21">
        <v>1</v>
      </c>
    </row>
    <row r="23" spans="1:3" ht="40.5" customHeight="1" x14ac:dyDescent="0.3">
      <c r="A23" s="17">
        <f>A22+1</f>
        <v>3</v>
      </c>
      <c r="B23" s="22" t="s">
        <v>33</v>
      </c>
      <c r="C23" s="21">
        <v>1</v>
      </c>
    </row>
    <row r="24" spans="1:3" ht="21.75" customHeight="1" x14ac:dyDescent="0.3">
      <c r="A24" s="17">
        <f t="shared" ref="A24:A37" si="2">A23+1</f>
        <v>4</v>
      </c>
      <c r="B24" s="22" t="s">
        <v>8</v>
      </c>
      <c r="C24" s="21">
        <v>4</v>
      </c>
    </row>
    <row r="25" spans="1:3" ht="25.5" customHeight="1" x14ac:dyDescent="0.3">
      <c r="A25" s="17">
        <f t="shared" si="2"/>
        <v>5</v>
      </c>
      <c r="B25" s="20" t="s">
        <v>82</v>
      </c>
      <c r="C25" s="21">
        <v>0.5</v>
      </c>
    </row>
    <row r="26" spans="1:3" ht="18.75" x14ac:dyDescent="0.3">
      <c r="A26" s="17">
        <f t="shared" si="2"/>
        <v>6</v>
      </c>
      <c r="B26" s="20" t="s">
        <v>83</v>
      </c>
      <c r="C26" s="21">
        <v>0.5</v>
      </c>
    </row>
    <row r="27" spans="1:3" ht="18.75" x14ac:dyDescent="0.3">
      <c r="A27" s="17">
        <f t="shared" si="2"/>
        <v>7</v>
      </c>
      <c r="B27" s="20" t="s">
        <v>74</v>
      </c>
      <c r="C27" s="17">
        <v>0.5</v>
      </c>
    </row>
    <row r="28" spans="1:3" ht="18.75" x14ac:dyDescent="0.3">
      <c r="A28" s="17"/>
      <c r="B28" s="54" t="s">
        <v>16</v>
      </c>
      <c r="C28" s="55">
        <f>SUM(C21:C27)</f>
        <v>10.5</v>
      </c>
    </row>
    <row r="29" spans="1:3" ht="18.75" x14ac:dyDescent="0.3">
      <c r="A29" s="103" t="s">
        <v>85</v>
      </c>
      <c r="B29" s="104"/>
      <c r="C29" s="105"/>
    </row>
    <row r="30" spans="1:3" ht="18.75" x14ac:dyDescent="0.3">
      <c r="A30" s="17">
        <v>1</v>
      </c>
      <c r="B30" s="52" t="s">
        <v>1</v>
      </c>
      <c r="C30" s="16">
        <v>3.6</v>
      </c>
    </row>
    <row r="31" spans="1:3" ht="18.75" x14ac:dyDescent="0.3">
      <c r="A31" s="17">
        <f t="shared" si="2"/>
        <v>2</v>
      </c>
      <c r="B31" s="20" t="s">
        <v>22</v>
      </c>
      <c r="C31" s="17">
        <v>2</v>
      </c>
    </row>
    <row r="32" spans="1:3" ht="18.75" x14ac:dyDescent="0.3">
      <c r="A32" s="17">
        <f t="shared" si="2"/>
        <v>3</v>
      </c>
      <c r="B32" s="20" t="s">
        <v>4</v>
      </c>
      <c r="C32" s="17">
        <v>1</v>
      </c>
    </row>
    <row r="33" spans="1:8" ht="18.75" x14ac:dyDescent="0.3">
      <c r="A33" s="17">
        <f t="shared" si="2"/>
        <v>4</v>
      </c>
      <c r="B33" s="20" t="s">
        <v>64</v>
      </c>
      <c r="C33" s="17">
        <v>0.5</v>
      </c>
    </row>
    <row r="34" spans="1:8" ht="18.75" x14ac:dyDescent="0.3">
      <c r="A34" s="17">
        <f t="shared" si="2"/>
        <v>5</v>
      </c>
      <c r="B34" s="20" t="s">
        <v>5</v>
      </c>
      <c r="C34" s="17">
        <v>0.5</v>
      </c>
    </row>
    <row r="35" spans="1:8" ht="37.5" x14ac:dyDescent="0.3">
      <c r="A35" s="17">
        <f t="shared" si="2"/>
        <v>6</v>
      </c>
      <c r="B35" s="20" t="s">
        <v>70</v>
      </c>
      <c r="C35" s="17">
        <v>0.5</v>
      </c>
    </row>
    <row r="36" spans="1:8" ht="37.5" x14ac:dyDescent="0.3">
      <c r="A36" s="17">
        <f t="shared" si="2"/>
        <v>7</v>
      </c>
      <c r="B36" s="22" t="s">
        <v>33</v>
      </c>
      <c r="C36" s="17">
        <v>0.5</v>
      </c>
    </row>
    <row r="37" spans="1:8" ht="18.75" x14ac:dyDescent="0.3">
      <c r="A37" s="17">
        <f t="shared" si="2"/>
        <v>8</v>
      </c>
      <c r="B37" s="20" t="s">
        <v>20</v>
      </c>
      <c r="C37" s="17">
        <v>0.5</v>
      </c>
    </row>
    <row r="38" spans="1:8" ht="18.75" x14ac:dyDescent="0.3">
      <c r="A38" s="3"/>
      <c r="B38" s="49" t="s">
        <v>16</v>
      </c>
      <c r="C38" s="41">
        <f>SUM(C30:C37)</f>
        <v>9.1</v>
      </c>
    </row>
    <row r="39" spans="1:8" ht="18.75" x14ac:dyDescent="0.3">
      <c r="A39" s="18"/>
      <c r="B39" s="23" t="s">
        <v>30</v>
      </c>
      <c r="C39" s="35">
        <f>C14+C19+C28+C38</f>
        <v>41.95</v>
      </c>
      <c r="F39" s="40"/>
      <c r="G39" s="40"/>
      <c r="H39" s="40"/>
    </row>
    <row r="42" spans="1:8" ht="18.75" x14ac:dyDescent="0.3">
      <c r="B42" s="119" t="s">
        <v>68</v>
      </c>
      <c r="C42" s="120"/>
    </row>
  </sheetData>
  <mergeCells count="5">
    <mergeCell ref="A4:C4"/>
    <mergeCell ref="A7:C7"/>
    <mergeCell ref="A15:C15"/>
    <mergeCell ref="A20:C20"/>
    <mergeCell ref="A29:C29"/>
  </mergeCells>
  <pageMargins left="0.70866141732283472" right="0.70866141732283472" top="0.74803149606299213" bottom="0.74803149606299213" header="0.31496062992125984" footer="0.31496062992125984"/>
  <pageSetup paperSize="9" scale="83" orientation="portrait" horizontalDpi="180" verticalDpi="18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33"/>
  <sheetViews>
    <sheetView topLeftCell="A19" workbookViewId="0">
      <selection activeCell="B33" sqref="B33:C33"/>
    </sheetView>
  </sheetViews>
  <sheetFormatPr defaultRowHeight="15" x14ac:dyDescent="0.25"/>
  <cols>
    <col min="1" max="1" width="9.5703125" customWidth="1"/>
    <col min="2" max="2" width="45.85546875" customWidth="1"/>
    <col min="3" max="3" width="30.5703125" customWidth="1"/>
  </cols>
  <sheetData>
    <row r="1" spans="1:6" x14ac:dyDescent="0.25">
      <c r="A1" s="12"/>
      <c r="B1" s="12"/>
      <c r="C1" s="12"/>
      <c r="D1" s="12"/>
      <c r="E1" s="12"/>
      <c r="F1" s="12"/>
    </row>
    <row r="2" spans="1:6" x14ac:dyDescent="0.25">
      <c r="A2" s="12"/>
      <c r="B2" s="12"/>
      <c r="C2" s="39" t="s">
        <v>122</v>
      </c>
      <c r="D2" s="12"/>
      <c r="E2" s="12"/>
      <c r="F2" s="12"/>
    </row>
    <row r="3" spans="1:6" ht="47.25" customHeight="1" x14ac:dyDescent="0.25">
      <c r="A3" s="12"/>
      <c r="B3" s="12"/>
      <c r="C3" s="43" t="s">
        <v>147</v>
      </c>
      <c r="D3" s="12"/>
      <c r="E3" s="12"/>
      <c r="F3" s="12"/>
    </row>
    <row r="4" spans="1:6" ht="18.75" x14ac:dyDescent="0.3">
      <c r="A4" s="107" t="s">
        <v>65</v>
      </c>
      <c r="B4" s="107"/>
      <c r="C4" s="107"/>
      <c r="D4" s="12"/>
      <c r="E4" s="13"/>
      <c r="F4" s="12"/>
    </row>
    <row r="5" spans="1:6" ht="22.5" customHeight="1" x14ac:dyDescent="0.3">
      <c r="A5" s="107" t="s">
        <v>81</v>
      </c>
      <c r="B5" s="107"/>
      <c r="C5" s="107"/>
      <c r="D5" s="12"/>
      <c r="E5" s="12"/>
      <c r="F5" s="12"/>
    </row>
    <row r="6" spans="1:6" ht="18.75" customHeight="1" x14ac:dyDescent="0.3">
      <c r="A6" s="14"/>
      <c r="B6" s="14"/>
      <c r="C6" s="14"/>
      <c r="D6" s="12"/>
      <c r="E6" s="12"/>
      <c r="F6" s="12"/>
    </row>
    <row r="7" spans="1:6" ht="37.5" customHeight="1" x14ac:dyDescent="0.3">
      <c r="A7" s="15" t="s">
        <v>69</v>
      </c>
      <c r="B7" s="16" t="s">
        <v>9</v>
      </c>
      <c r="C7" s="17" t="s">
        <v>10</v>
      </c>
      <c r="D7" s="12"/>
      <c r="E7" s="12"/>
      <c r="F7" s="12"/>
    </row>
    <row r="8" spans="1:6" ht="18" customHeight="1" x14ac:dyDescent="0.25">
      <c r="A8" s="95" t="s">
        <v>38</v>
      </c>
      <c r="B8" s="96"/>
      <c r="C8" s="96"/>
      <c r="D8" s="12"/>
      <c r="E8" s="12"/>
      <c r="F8" s="12"/>
    </row>
    <row r="9" spans="1:6" ht="18.75" x14ac:dyDescent="0.3">
      <c r="A9" s="3">
        <v>1</v>
      </c>
      <c r="B9" s="4" t="s">
        <v>11</v>
      </c>
      <c r="C9" s="5">
        <v>1</v>
      </c>
    </row>
    <row r="10" spans="1:6" ht="18.75" x14ac:dyDescent="0.3">
      <c r="A10" s="6">
        <f>A9+1</f>
        <v>2</v>
      </c>
      <c r="B10" s="4" t="s">
        <v>12</v>
      </c>
      <c r="C10" s="9">
        <v>1.5</v>
      </c>
    </row>
    <row r="11" spans="1:6" ht="18.75" x14ac:dyDescent="0.3">
      <c r="A11" s="6">
        <f t="shared" ref="A11:A13" si="0">A10+1</f>
        <v>3</v>
      </c>
      <c r="B11" s="4" t="s">
        <v>13</v>
      </c>
      <c r="C11" s="9">
        <v>0.5</v>
      </c>
    </row>
    <row r="12" spans="1:6" ht="18.75" x14ac:dyDescent="0.3">
      <c r="A12" s="6">
        <f t="shared" si="0"/>
        <v>4</v>
      </c>
      <c r="B12" s="8" t="s">
        <v>31</v>
      </c>
      <c r="C12" s="37">
        <v>18.559999999999999</v>
      </c>
    </row>
    <row r="13" spans="1:6" ht="18.75" x14ac:dyDescent="0.3">
      <c r="A13" s="6">
        <f t="shared" si="0"/>
        <v>5</v>
      </c>
      <c r="B13" s="8" t="s">
        <v>32</v>
      </c>
      <c r="C13" s="37">
        <v>0.11</v>
      </c>
    </row>
    <row r="14" spans="1:6" ht="18.75" x14ac:dyDescent="0.3">
      <c r="A14" s="46"/>
      <c r="B14" s="47" t="s">
        <v>16</v>
      </c>
      <c r="C14" s="48">
        <f>SUM(C9:C13)</f>
        <v>21.669999999999998</v>
      </c>
    </row>
    <row r="15" spans="1:6" ht="18.75" x14ac:dyDescent="0.25">
      <c r="A15" s="93" t="s">
        <v>17</v>
      </c>
      <c r="B15" s="94"/>
      <c r="C15" s="94"/>
    </row>
    <row r="16" spans="1:6" ht="21" customHeight="1" x14ac:dyDescent="0.3">
      <c r="A16" s="17">
        <v>1</v>
      </c>
      <c r="B16" s="20" t="s">
        <v>19</v>
      </c>
      <c r="C16" s="17">
        <v>0.5</v>
      </c>
    </row>
    <row r="17" spans="1:8" ht="18.75" x14ac:dyDescent="0.3">
      <c r="A17" s="17">
        <f>A16+1</f>
        <v>2</v>
      </c>
      <c r="B17" s="22" t="s">
        <v>20</v>
      </c>
      <c r="C17" s="17">
        <v>0.5</v>
      </c>
    </row>
    <row r="18" spans="1:8" ht="17.25" customHeight="1" x14ac:dyDescent="0.3">
      <c r="A18" s="17"/>
      <c r="B18" s="54" t="s">
        <v>16</v>
      </c>
      <c r="C18" s="55">
        <f>C16+C17</f>
        <v>1</v>
      </c>
    </row>
    <row r="19" spans="1:8" ht="24.75" customHeight="1" x14ac:dyDescent="0.25">
      <c r="A19" s="91" t="s">
        <v>21</v>
      </c>
      <c r="B19" s="92"/>
      <c r="C19" s="92"/>
    </row>
    <row r="20" spans="1:8" ht="37.5" x14ac:dyDescent="0.3">
      <c r="A20" s="17">
        <v>1</v>
      </c>
      <c r="B20" s="22" t="s">
        <v>33</v>
      </c>
      <c r="C20" s="21">
        <v>1</v>
      </c>
    </row>
    <row r="21" spans="1:8" ht="19.5" customHeight="1" x14ac:dyDescent="0.3">
      <c r="A21" s="17">
        <f>A20+1</f>
        <v>2</v>
      </c>
      <c r="B21" s="20" t="s">
        <v>5</v>
      </c>
      <c r="C21" s="18">
        <v>4</v>
      </c>
    </row>
    <row r="22" spans="1:8" ht="21.75" customHeight="1" x14ac:dyDescent="0.3">
      <c r="A22" s="17">
        <f t="shared" ref="A22:A28" si="1">A21+1</f>
        <v>3</v>
      </c>
      <c r="B22" s="20" t="s">
        <v>7</v>
      </c>
      <c r="C22" s="21">
        <v>1</v>
      </c>
    </row>
    <row r="23" spans="1:8" ht="36.75" customHeight="1" x14ac:dyDescent="0.3">
      <c r="A23" s="17">
        <f t="shared" si="1"/>
        <v>4</v>
      </c>
      <c r="B23" s="20" t="s">
        <v>105</v>
      </c>
      <c r="C23" s="21">
        <v>1.5</v>
      </c>
    </row>
    <row r="24" spans="1:8" ht="37.5" x14ac:dyDescent="0.3">
      <c r="A24" s="17">
        <f t="shared" si="1"/>
        <v>5</v>
      </c>
      <c r="B24" s="22" t="s">
        <v>28</v>
      </c>
      <c r="C24" s="21">
        <v>1</v>
      </c>
    </row>
    <row r="25" spans="1:8" ht="37.5" x14ac:dyDescent="0.3">
      <c r="A25" s="17">
        <f t="shared" si="1"/>
        <v>6</v>
      </c>
      <c r="B25" s="22" t="s">
        <v>102</v>
      </c>
      <c r="C25" s="21">
        <v>3</v>
      </c>
    </row>
    <row r="26" spans="1:8" ht="18.75" x14ac:dyDescent="0.3">
      <c r="A26" s="17">
        <f t="shared" si="1"/>
        <v>7</v>
      </c>
      <c r="B26" s="20" t="s">
        <v>82</v>
      </c>
      <c r="C26" s="21">
        <v>0.5</v>
      </c>
    </row>
    <row r="27" spans="1:8" ht="18.75" x14ac:dyDescent="0.3">
      <c r="A27" s="17">
        <f t="shared" si="1"/>
        <v>8</v>
      </c>
      <c r="B27" s="20" t="s">
        <v>83</v>
      </c>
      <c r="C27" s="21">
        <v>0.5</v>
      </c>
    </row>
    <row r="28" spans="1:8" ht="18.75" x14ac:dyDescent="0.3">
      <c r="A28" s="17">
        <f t="shared" si="1"/>
        <v>9</v>
      </c>
      <c r="B28" s="20" t="s">
        <v>74</v>
      </c>
      <c r="C28" s="21">
        <v>1</v>
      </c>
    </row>
    <row r="29" spans="1:8" ht="18.75" x14ac:dyDescent="0.3">
      <c r="A29" s="3"/>
      <c r="B29" s="49" t="s">
        <v>16</v>
      </c>
      <c r="C29" s="41">
        <f>SUM(C20:C28)</f>
        <v>13.5</v>
      </c>
    </row>
    <row r="30" spans="1:8" ht="18.75" x14ac:dyDescent="0.3">
      <c r="A30" s="18"/>
      <c r="B30" s="49" t="s">
        <v>30</v>
      </c>
      <c r="C30" s="35">
        <f>C14+C18+C29</f>
        <v>36.17</v>
      </c>
      <c r="F30" s="40"/>
      <c r="G30" s="40"/>
      <c r="H30" s="40"/>
    </row>
    <row r="33" spans="2:3" ht="18.75" x14ac:dyDescent="0.3">
      <c r="B33" s="119" t="s">
        <v>68</v>
      </c>
      <c r="C33" s="119"/>
    </row>
  </sheetData>
  <mergeCells count="5">
    <mergeCell ref="A8:C8"/>
    <mergeCell ref="A15:C15"/>
    <mergeCell ref="A19:C19"/>
    <mergeCell ref="A5:C5"/>
    <mergeCell ref="A4:C4"/>
  </mergeCells>
  <pageMargins left="0.70866141732283472" right="0.70866141732283472" top="0.74803149606299213" bottom="0.74803149606299213" header="0.31496062992125984" footer="0.31496062992125984"/>
  <pageSetup paperSize="9" scale="95" orientation="portrait" horizontalDpi="180" verticalDpi="18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32"/>
  <sheetViews>
    <sheetView topLeftCell="A19" workbookViewId="0">
      <selection activeCell="B32" sqref="B32:C32"/>
    </sheetView>
  </sheetViews>
  <sheetFormatPr defaultRowHeight="15" x14ac:dyDescent="0.25"/>
  <cols>
    <col min="1" max="1" width="12.85546875" customWidth="1"/>
    <col min="2" max="2" width="45.85546875" customWidth="1"/>
    <col min="3" max="3" width="29.28515625" customWidth="1"/>
  </cols>
  <sheetData>
    <row r="1" spans="1:6" x14ac:dyDescent="0.25">
      <c r="A1" s="12"/>
      <c r="B1" s="12"/>
      <c r="C1" s="12"/>
      <c r="D1" s="12"/>
      <c r="E1" s="12"/>
      <c r="F1" s="12"/>
    </row>
    <row r="2" spans="1:6" x14ac:dyDescent="0.25">
      <c r="A2" s="12"/>
      <c r="B2" s="12"/>
      <c r="C2" s="39" t="s">
        <v>123</v>
      </c>
      <c r="D2" s="12"/>
      <c r="E2" s="12"/>
      <c r="F2" s="12"/>
    </row>
    <row r="3" spans="1:6" ht="50.25" customHeight="1" x14ac:dyDescent="0.25">
      <c r="A3" s="12"/>
      <c r="B3" s="12"/>
      <c r="C3" s="43" t="s">
        <v>147</v>
      </c>
      <c r="D3" s="12"/>
      <c r="E3" s="12"/>
      <c r="F3" s="12"/>
    </row>
    <row r="4" spans="1:6" ht="18.75" x14ac:dyDescent="0.3">
      <c r="A4" s="14" t="s">
        <v>65</v>
      </c>
      <c r="B4" s="14"/>
      <c r="C4" s="14"/>
      <c r="D4" s="12"/>
      <c r="E4" s="13"/>
      <c r="F4" s="12"/>
    </row>
    <row r="5" spans="1:6" ht="18.75" x14ac:dyDescent="0.3">
      <c r="A5" s="14"/>
      <c r="B5" s="14" t="s">
        <v>80</v>
      </c>
      <c r="C5" s="14"/>
      <c r="D5" s="12"/>
      <c r="E5" s="12"/>
      <c r="F5" s="12"/>
    </row>
    <row r="6" spans="1:6" ht="6" customHeight="1" x14ac:dyDescent="0.3">
      <c r="A6" s="14"/>
      <c r="B6" s="14"/>
      <c r="C6" s="14"/>
      <c r="D6" s="12"/>
      <c r="E6" s="12"/>
      <c r="F6" s="12"/>
    </row>
    <row r="7" spans="1:6" ht="37.5" customHeight="1" x14ac:dyDescent="0.3">
      <c r="A7" s="15" t="s">
        <v>69</v>
      </c>
      <c r="B7" s="16" t="s">
        <v>9</v>
      </c>
      <c r="C7" s="17" t="s">
        <v>10</v>
      </c>
      <c r="D7" s="12"/>
      <c r="E7" s="12"/>
      <c r="F7" s="12"/>
    </row>
    <row r="8" spans="1:6" ht="18" customHeight="1" x14ac:dyDescent="0.25">
      <c r="A8" s="95" t="s">
        <v>38</v>
      </c>
      <c r="B8" s="96"/>
      <c r="C8" s="96"/>
      <c r="D8" s="12"/>
      <c r="E8" s="12"/>
      <c r="F8" s="12"/>
    </row>
    <row r="9" spans="1:6" ht="18.75" x14ac:dyDescent="0.3">
      <c r="A9" s="3">
        <v>1</v>
      </c>
      <c r="B9" s="4" t="s">
        <v>11</v>
      </c>
      <c r="C9" s="5">
        <v>1</v>
      </c>
    </row>
    <row r="10" spans="1:6" ht="18.75" x14ac:dyDescent="0.3">
      <c r="A10" s="6">
        <f>A9+1</f>
        <v>2</v>
      </c>
      <c r="B10" s="4" t="s">
        <v>12</v>
      </c>
      <c r="C10" s="5">
        <v>1</v>
      </c>
    </row>
    <row r="11" spans="1:6" ht="18.75" x14ac:dyDescent="0.3">
      <c r="A11" s="6">
        <f t="shared" ref="A11:A12" si="0">A10+1</f>
        <v>3</v>
      </c>
      <c r="B11" s="4" t="s">
        <v>13</v>
      </c>
      <c r="C11" s="5">
        <v>1</v>
      </c>
    </row>
    <row r="12" spans="1:6" ht="18.75" x14ac:dyDescent="0.3">
      <c r="A12" s="6">
        <f t="shared" si="0"/>
        <v>4</v>
      </c>
      <c r="B12" s="8" t="s">
        <v>31</v>
      </c>
      <c r="C12" s="37">
        <v>18.72</v>
      </c>
    </row>
    <row r="13" spans="1:6" ht="18.75" x14ac:dyDescent="0.3">
      <c r="A13" s="6">
        <v>5</v>
      </c>
      <c r="B13" s="8" t="s">
        <v>15</v>
      </c>
      <c r="C13" s="5">
        <v>1</v>
      </c>
    </row>
    <row r="14" spans="1:6" ht="18.75" x14ac:dyDescent="0.3">
      <c r="A14" s="46"/>
      <c r="B14" s="47" t="s">
        <v>16</v>
      </c>
      <c r="C14" s="48">
        <f>SUM(C9:C13)</f>
        <v>22.72</v>
      </c>
    </row>
    <row r="15" spans="1:6" ht="18.75" x14ac:dyDescent="0.25">
      <c r="A15" s="93" t="s">
        <v>17</v>
      </c>
      <c r="B15" s="94"/>
      <c r="C15" s="94"/>
    </row>
    <row r="16" spans="1:6" ht="21" customHeight="1" x14ac:dyDescent="0.3">
      <c r="A16" s="17">
        <v>1</v>
      </c>
      <c r="B16" s="20" t="s">
        <v>19</v>
      </c>
      <c r="C16" s="17">
        <v>0.5</v>
      </c>
    </row>
    <row r="17" spans="1:8" ht="18.75" x14ac:dyDescent="0.3">
      <c r="A17" s="17">
        <f>A16+1</f>
        <v>2</v>
      </c>
      <c r="B17" s="22" t="s">
        <v>20</v>
      </c>
      <c r="C17" s="17">
        <v>0.5</v>
      </c>
    </row>
    <row r="18" spans="1:8" ht="18.75" x14ac:dyDescent="0.3">
      <c r="A18" s="17">
        <f t="shared" ref="A18" si="1">A17+1</f>
        <v>3</v>
      </c>
      <c r="B18" s="22" t="s">
        <v>3</v>
      </c>
      <c r="C18" s="17">
        <v>1</v>
      </c>
    </row>
    <row r="19" spans="1:8" ht="17.25" customHeight="1" x14ac:dyDescent="0.3">
      <c r="A19" s="17"/>
      <c r="B19" s="54" t="s">
        <v>16</v>
      </c>
      <c r="C19" s="55">
        <f>C16+C17+C18</f>
        <v>2</v>
      </c>
    </row>
    <row r="20" spans="1:8" ht="24.75" customHeight="1" x14ac:dyDescent="0.25">
      <c r="A20" s="91" t="s">
        <v>21</v>
      </c>
      <c r="B20" s="92"/>
      <c r="C20" s="92"/>
    </row>
    <row r="21" spans="1:8" ht="37.5" x14ac:dyDescent="0.3">
      <c r="A21" s="17">
        <v>1</v>
      </c>
      <c r="B21" s="22" t="s">
        <v>23</v>
      </c>
      <c r="C21" s="21">
        <v>1</v>
      </c>
    </row>
    <row r="22" spans="1:8" ht="19.5" customHeight="1" x14ac:dyDescent="0.3">
      <c r="A22" s="17">
        <f>A21+1</f>
        <v>2</v>
      </c>
      <c r="B22" s="20" t="s">
        <v>5</v>
      </c>
      <c r="C22" s="21">
        <v>2.5</v>
      </c>
    </row>
    <row r="23" spans="1:8" ht="21.75" customHeight="1" x14ac:dyDescent="0.3">
      <c r="A23" s="17">
        <f t="shared" ref="A23:A27" si="2">A22+1</f>
        <v>3</v>
      </c>
      <c r="B23" s="20" t="s">
        <v>7</v>
      </c>
      <c r="C23" s="21">
        <v>1</v>
      </c>
    </row>
    <row r="24" spans="1:8" ht="36.75" customHeight="1" x14ac:dyDescent="0.3">
      <c r="A24" s="17">
        <f t="shared" si="2"/>
        <v>4</v>
      </c>
      <c r="B24" s="22" t="s">
        <v>33</v>
      </c>
      <c r="C24" s="21">
        <v>0.5</v>
      </c>
    </row>
    <row r="25" spans="1:8" ht="18.75" x14ac:dyDescent="0.3">
      <c r="A25" s="17">
        <f t="shared" si="2"/>
        <v>5</v>
      </c>
      <c r="B25" s="20" t="s">
        <v>105</v>
      </c>
      <c r="C25" s="21">
        <v>2</v>
      </c>
    </row>
    <row r="26" spans="1:8" ht="18.75" x14ac:dyDescent="0.3">
      <c r="A26" s="17">
        <f t="shared" si="2"/>
        <v>6</v>
      </c>
      <c r="B26" s="20" t="s">
        <v>4</v>
      </c>
      <c r="C26" s="21">
        <v>1</v>
      </c>
    </row>
    <row r="27" spans="1:8" ht="18.75" x14ac:dyDescent="0.3">
      <c r="A27" s="17">
        <f t="shared" si="2"/>
        <v>7</v>
      </c>
      <c r="B27" s="20" t="s">
        <v>74</v>
      </c>
      <c r="C27" s="21">
        <v>1</v>
      </c>
    </row>
    <row r="28" spans="1:8" ht="18.75" x14ac:dyDescent="0.3">
      <c r="A28" s="3"/>
      <c r="B28" s="49" t="s">
        <v>16</v>
      </c>
      <c r="C28" s="42">
        <f>SUM(C21:C27)</f>
        <v>9</v>
      </c>
    </row>
    <row r="29" spans="1:8" ht="18.75" x14ac:dyDescent="0.3">
      <c r="A29" s="18"/>
      <c r="B29" s="49" t="s">
        <v>30</v>
      </c>
      <c r="C29" s="35">
        <f>C14+C19+C28</f>
        <v>33.72</v>
      </c>
      <c r="F29" s="40"/>
      <c r="G29" s="40"/>
      <c r="H29" s="40"/>
    </row>
    <row r="32" spans="1:8" ht="18.75" x14ac:dyDescent="0.3">
      <c r="B32" s="119" t="s">
        <v>68</v>
      </c>
      <c r="C32" s="120"/>
    </row>
  </sheetData>
  <mergeCells count="3">
    <mergeCell ref="A8:C8"/>
    <mergeCell ref="A15:C15"/>
    <mergeCell ref="A20:C20"/>
  </mergeCells>
  <pageMargins left="0.70866141732283472" right="0.70866141732283472" top="0.74803149606299213" bottom="0.74803149606299213" header="0.31496062992125984" footer="0.31496062992125984"/>
  <pageSetup paperSize="9" scale="95" orientation="portrait" horizontalDpi="180" verticalDpi="18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32"/>
  <sheetViews>
    <sheetView topLeftCell="A22" workbookViewId="0">
      <selection activeCell="B32" sqref="B32:C32"/>
    </sheetView>
  </sheetViews>
  <sheetFormatPr defaultRowHeight="15" x14ac:dyDescent="0.25"/>
  <cols>
    <col min="1" max="1" width="12.85546875" customWidth="1"/>
    <col min="2" max="2" width="45.85546875" customWidth="1"/>
    <col min="3" max="3" width="27.7109375" customWidth="1"/>
  </cols>
  <sheetData>
    <row r="1" spans="1:6" x14ac:dyDescent="0.25">
      <c r="A1" s="12"/>
      <c r="B1" s="12"/>
      <c r="C1" s="12"/>
      <c r="D1" s="12"/>
      <c r="E1" s="12"/>
      <c r="F1" s="12"/>
    </row>
    <row r="2" spans="1:6" x14ac:dyDescent="0.25">
      <c r="A2" s="12"/>
      <c r="B2" s="12"/>
      <c r="C2" s="39" t="s">
        <v>124</v>
      </c>
      <c r="D2" s="12"/>
      <c r="E2" s="12"/>
      <c r="F2" s="12"/>
    </row>
    <row r="3" spans="1:6" ht="60" customHeight="1" x14ac:dyDescent="0.25">
      <c r="A3" s="12"/>
      <c r="B3" s="12"/>
      <c r="C3" s="43" t="s">
        <v>147</v>
      </c>
      <c r="D3" s="12"/>
      <c r="E3" s="12"/>
      <c r="F3" s="12"/>
    </row>
    <row r="4" spans="1:6" ht="39.75" customHeight="1" x14ac:dyDescent="0.3">
      <c r="A4" s="88" t="s">
        <v>78</v>
      </c>
      <c r="B4" s="88"/>
      <c r="C4" s="88"/>
      <c r="D4" s="12"/>
      <c r="E4" s="12"/>
      <c r="F4" s="12"/>
    </row>
    <row r="5" spans="1:6" ht="12" customHeight="1" x14ac:dyDescent="0.3">
      <c r="A5" s="14"/>
      <c r="B5" s="14"/>
      <c r="C5" s="14"/>
      <c r="D5" s="12"/>
      <c r="E5" s="12"/>
      <c r="F5" s="12"/>
    </row>
    <row r="6" spans="1:6" ht="37.5" customHeight="1" x14ac:dyDescent="0.3">
      <c r="A6" s="15" t="s">
        <v>69</v>
      </c>
      <c r="B6" s="16" t="s">
        <v>9</v>
      </c>
      <c r="C6" s="17" t="s">
        <v>10</v>
      </c>
      <c r="D6" s="12"/>
      <c r="E6" s="12"/>
      <c r="F6" s="12"/>
    </row>
    <row r="7" spans="1:6" ht="18" customHeight="1" x14ac:dyDescent="0.25">
      <c r="A7" s="95" t="s">
        <v>38</v>
      </c>
      <c r="B7" s="96"/>
      <c r="C7" s="96"/>
      <c r="D7" s="12"/>
      <c r="E7" s="12"/>
      <c r="F7" s="12"/>
    </row>
    <row r="8" spans="1:6" ht="18.75" x14ac:dyDescent="0.3">
      <c r="A8" s="3">
        <v>1</v>
      </c>
      <c r="B8" s="4" t="s">
        <v>11</v>
      </c>
      <c r="C8" s="5">
        <v>1</v>
      </c>
    </row>
    <row r="9" spans="1:6" ht="18.75" x14ac:dyDescent="0.3">
      <c r="A9" s="6">
        <f>A8+1</f>
        <v>2</v>
      </c>
      <c r="B9" s="4" t="s">
        <v>12</v>
      </c>
      <c r="C9" s="5">
        <v>1</v>
      </c>
    </row>
    <row r="10" spans="1:6" ht="18.75" x14ac:dyDescent="0.3">
      <c r="A10" s="6">
        <f t="shared" ref="A10:A11" si="0">A9+1</f>
        <v>3</v>
      </c>
      <c r="B10" s="4" t="s">
        <v>13</v>
      </c>
      <c r="C10" s="9">
        <v>0.5</v>
      </c>
    </row>
    <row r="11" spans="1:6" ht="18.75" x14ac:dyDescent="0.3">
      <c r="A11" s="6">
        <f t="shared" si="0"/>
        <v>4</v>
      </c>
      <c r="B11" s="8" t="s">
        <v>31</v>
      </c>
      <c r="C11" s="37">
        <v>18.440000000000001</v>
      </c>
    </row>
    <row r="12" spans="1:6" ht="18.75" x14ac:dyDescent="0.3">
      <c r="A12" s="46"/>
      <c r="B12" s="47" t="s">
        <v>16</v>
      </c>
      <c r="C12" s="48">
        <f>SUM(C8:C11)</f>
        <v>20.94</v>
      </c>
    </row>
    <row r="13" spans="1:6" ht="36.75" customHeight="1" x14ac:dyDescent="0.25">
      <c r="A13" s="106" t="s">
        <v>77</v>
      </c>
      <c r="B13" s="106"/>
      <c r="C13" s="106"/>
    </row>
    <row r="14" spans="1:6" ht="18.75" x14ac:dyDescent="0.3">
      <c r="A14" s="3">
        <v>1</v>
      </c>
      <c r="B14" s="10" t="s">
        <v>79</v>
      </c>
      <c r="C14" s="51">
        <v>0.5</v>
      </c>
    </row>
    <row r="15" spans="1:6" ht="18.75" x14ac:dyDescent="0.3">
      <c r="A15" s="46"/>
      <c r="B15" s="47" t="s">
        <v>16</v>
      </c>
      <c r="C15" s="50">
        <f>C14</f>
        <v>0.5</v>
      </c>
    </row>
    <row r="16" spans="1:6" ht="18.75" x14ac:dyDescent="0.25">
      <c r="A16" s="93" t="s">
        <v>17</v>
      </c>
      <c r="B16" s="94"/>
      <c r="C16" s="94"/>
    </row>
    <row r="17" spans="1:8" ht="21" customHeight="1" x14ac:dyDescent="0.3">
      <c r="A17" s="17">
        <v>1</v>
      </c>
      <c r="B17" s="20" t="s">
        <v>19</v>
      </c>
      <c r="C17" s="17">
        <v>0.5</v>
      </c>
    </row>
    <row r="18" spans="1:8" ht="18.75" x14ac:dyDescent="0.3">
      <c r="A18" s="17">
        <f>A17+1</f>
        <v>2</v>
      </c>
      <c r="B18" s="22" t="s">
        <v>20</v>
      </c>
      <c r="C18" s="17">
        <v>0.25</v>
      </c>
    </row>
    <row r="19" spans="1:8" ht="17.25" customHeight="1" x14ac:dyDescent="0.3">
      <c r="A19" s="55"/>
      <c r="B19" s="54" t="s">
        <v>16</v>
      </c>
      <c r="C19" s="55">
        <f>C17+C18</f>
        <v>0.75</v>
      </c>
    </row>
    <row r="20" spans="1:8" ht="24.75" customHeight="1" x14ac:dyDescent="0.25">
      <c r="A20" s="91" t="s">
        <v>21</v>
      </c>
      <c r="B20" s="92"/>
      <c r="C20" s="92"/>
    </row>
    <row r="21" spans="1:8" ht="36" customHeight="1" x14ac:dyDescent="0.3">
      <c r="A21" s="3">
        <v>1</v>
      </c>
      <c r="B21" s="22" t="s">
        <v>33</v>
      </c>
      <c r="C21" s="16">
        <v>1</v>
      </c>
    </row>
    <row r="22" spans="1:8" ht="18.75" x14ac:dyDescent="0.3">
      <c r="A22" s="17">
        <f>A21+1</f>
        <v>2</v>
      </c>
      <c r="B22" s="20" t="s">
        <v>5</v>
      </c>
      <c r="C22" s="16">
        <v>3.25</v>
      </c>
    </row>
    <row r="23" spans="1:8" ht="19.5" customHeight="1" x14ac:dyDescent="0.3">
      <c r="A23" s="17">
        <f>A22+1</f>
        <v>3</v>
      </c>
      <c r="B23" s="20" t="s">
        <v>7</v>
      </c>
      <c r="C23" s="16">
        <v>1</v>
      </c>
    </row>
    <row r="24" spans="1:8" ht="21.75" customHeight="1" x14ac:dyDescent="0.3">
      <c r="A24" s="17">
        <f t="shared" ref="A24:A27" si="1">A23+1</f>
        <v>4</v>
      </c>
      <c r="B24" s="22" t="s">
        <v>29</v>
      </c>
      <c r="C24" s="16">
        <v>1</v>
      </c>
    </row>
    <row r="25" spans="1:8" ht="27" customHeight="1" x14ac:dyDescent="0.3">
      <c r="A25" s="17">
        <f t="shared" si="1"/>
        <v>5</v>
      </c>
      <c r="B25" s="22" t="s">
        <v>8</v>
      </c>
      <c r="C25" s="16">
        <v>3</v>
      </c>
    </row>
    <row r="26" spans="1:8" ht="18.75" x14ac:dyDescent="0.3">
      <c r="A26" s="17">
        <f t="shared" si="1"/>
        <v>6</v>
      </c>
      <c r="B26" s="20" t="s">
        <v>4</v>
      </c>
      <c r="C26" s="16">
        <v>0.5</v>
      </c>
    </row>
    <row r="27" spans="1:8" ht="18.75" x14ac:dyDescent="0.3">
      <c r="A27" s="17">
        <f t="shared" si="1"/>
        <v>7</v>
      </c>
      <c r="B27" s="20" t="s">
        <v>74</v>
      </c>
      <c r="C27" s="16">
        <v>0.5</v>
      </c>
    </row>
    <row r="28" spans="1:8" ht="18.75" x14ac:dyDescent="0.3">
      <c r="A28" s="3"/>
      <c r="B28" s="49" t="s">
        <v>16</v>
      </c>
      <c r="C28" s="35">
        <f>SUM(C21:C27)</f>
        <v>10.25</v>
      </c>
    </row>
    <row r="29" spans="1:8" ht="18.75" x14ac:dyDescent="0.3">
      <c r="A29" s="18"/>
      <c r="B29" s="23" t="s">
        <v>30</v>
      </c>
      <c r="C29" s="35">
        <f>C12+C15+C19+C28</f>
        <v>32.44</v>
      </c>
      <c r="F29" s="40"/>
      <c r="G29" s="40"/>
      <c r="H29" s="40"/>
    </row>
    <row r="32" spans="1:8" ht="18.75" x14ac:dyDescent="0.3">
      <c r="B32" s="119" t="s">
        <v>68</v>
      </c>
      <c r="C32" s="120"/>
    </row>
  </sheetData>
  <mergeCells count="5">
    <mergeCell ref="A4:C4"/>
    <mergeCell ref="A7:C7"/>
    <mergeCell ref="A13:C13"/>
    <mergeCell ref="A16:C16"/>
    <mergeCell ref="A20:C20"/>
  </mergeCells>
  <pageMargins left="0.70866141732283472" right="0.70866141732283472" top="0.74803149606299213" bottom="0.74803149606299213" header="0.31496062992125984" footer="0.31496062992125984"/>
  <pageSetup paperSize="9" scale="95" orientation="portrait" horizontalDpi="180" verticalDpi="18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37"/>
  <sheetViews>
    <sheetView topLeftCell="A22" workbookViewId="0">
      <selection activeCell="B37" sqref="B37:C37"/>
    </sheetView>
  </sheetViews>
  <sheetFormatPr defaultRowHeight="15" x14ac:dyDescent="0.25"/>
  <cols>
    <col min="1" max="1" width="12.85546875" customWidth="1"/>
    <col min="2" max="2" width="45.85546875" customWidth="1"/>
    <col min="3" max="3" width="27.7109375" customWidth="1"/>
  </cols>
  <sheetData>
    <row r="1" spans="1:6" x14ac:dyDescent="0.25">
      <c r="A1" s="12"/>
      <c r="B1" s="12"/>
      <c r="C1" s="12"/>
      <c r="D1" s="12"/>
      <c r="E1" s="12"/>
      <c r="F1" s="12"/>
    </row>
    <row r="2" spans="1:6" x14ac:dyDescent="0.25">
      <c r="A2" s="12"/>
      <c r="B2" s="12"/>
      <c r="C2" s="39" t="s">
        <v>125</v>
      </c>
      <c r="D2" s="12"/>
      <c r="E2" s="12"/>
      <c r="F2" s="12"/>
    </row>
    <row r="3" spans="1:6" ht="60" customHeight="1" x14ac:dyDescent="0.25">
      <c r="A3" s="12"/>
      <c r="B3" s="12"/>
      <c r="C3" s="43" t="s">
        <v>147</v>
      </c>
      <c r="D3" s="12"/>
      <c r="E3" s="12"/>
      <c r="F3" s="12"/>
    </row>
    <row r="4" spans="1:6" ht="18.75" x14ac:dyDescent="0.3">
      <c r="A4" s="14" t="s">
        <v>65</v>
      </c>
      <c r="B4" s="14"/>
      <c r="C4" s="14"/>
      <c r="D4" s="12"/>
      <c r="E4" s="13"/>
      <c r="F4" s="12"/>
    </row>
    <row r="5" spans="1:6" ht="18.75" x14ac:dyDescent="0.3">
      <c r="A5" s="14"/>
      <c r="B5" s="14" t="s">
        <v>76</v>
      </c>
      <c r="C5" s="14"/>
      <c r="D5" s="12"/>
      <c r="E5" s="12"/>
      <c r="F5" s="12"/>
    </row>
    <row r="6" spans="1:6" ht="6" customHeight="1" x14ac:dyDescent="0.3">
      <c r="A6" s="14"/>
      <c r="B6" s="14"/>
      <c r="C6" s="14"/>
      <c r="D6" s="12"/>
      <c r="E6" s="12"/>
      <c r="F6" s="12"/>
    </row>
    <row r="7" spans="1:6" ht="37.5" customHeight="1" x14ac:dyDescent="0.3">
      <c r="A7" s="15" t="s">
        <v>69</v>
      </c>
      <c r="B7" s="16" t="s">
        <v>9</v>
      </c>
      <c r="C7" s="17" t="s">
        <v>10</v>
      </c>
      <c r="D7" s="12"/>
      <c r="E7" s="12"/>
      <c r="F7" s="12"/>
    </row>
    <row r="8" spans="1:6" ht="18" customHeight="1" x14ac:dyDescent="0.25">
      <c r="A8" s="95" t="s">
        <v>38</v>
      </c>
      <c r="B8" s="96"/>
      <c r="C8" s="96"/>
      <c r="D8" s="12"/>
      <c r="E8" s="12"/>
      <c r="F8" s="12"/>
    </row>
    <row r="9" spans="1:6" ht="18.75" x14ac:dyDescent="0.3">
      <c r="A9" s="3">
        <v>1</v>
      </c>
      <c r="B9" s="4" t="s">
        <v>11</v>
      </c>
      <c r="C9" s="5">
        <v>1</v>
      </c>
    </row>
    <row r="10" spans="1:6" ht="18.75" x14ac:dyDescent="0.3">
      <c r="A10" s="6">
        <f>A9+1</f>
        <v>2</v>
      </c>
      <c r="B10" s="4" t="s">
        <v>12</v>
      </c>
      <c r="C10" s="5">
        <v>1</v>
      </c>
    </row>
    <row r="11" spans="1:6" ht="18.75" x14ac:dyDescent="0.3">
      <c r="A11" s="6">
        <f t="shared" ref="A11:A16" si="0">A10+1</f>
        <v>3</v>
      </c>
      <c r="B11" s="4" t="s">
        <v>13</v>
      </c>
      <c r="C11" s="5">
        <v>1</v>
      </c>
    </row>
    <row r="12" spans="1:6" ht="18.75" x14ac:dyDescent="0.3">
      <c r="A12" s="6">
        <f t="shared" si="0"/>
        <v>4</v>
      </c>
      <c r="B12" s="7" t="s">
        <v>14</v>
      </c>
      <c r="C12" s="9">
        <v>0.5</v>
      </c>
    </row>
    <row r="13" spans="1:6" ht="18.75" x14ac:dyDescent="0.3">
      <c r="A13" s="6">
        <f t="shared" si="0"/>
        <v>5</v>
      </c>
      <c r="B13" s="8" t="s">
        <v>31</v>
      </c>
      <c r="C13" s="37">
        <v>18.97</v>
      </c>
    </row>
    <row r="14" spans="1:6" ht="18.75" x14ac:dyDescent="0.3">
      <c r="A14" s="6">
        <f t="shared" si="0"/>
        <v>6</v>
      </c>
      <c r="B14" s="8" t="s">
        <v>15</v>
      </c>
      <c r="C14" s="5">
        <v>1</v>
      </c>
    </row>
    <row r="15" spans="1:6" ht="18.75" x14ac:dyDescent="0.3">
      <c r="A15" s="6">
        <f t="shared" si="0"/>
        <v>7</v>
      </c>
      <c r="B15" s="8" t="s">
        <v>32</v>
      </c>
      <c r="C15" s="37">
        <v>0.11</v>
      </c>
      <c r="E15" s="1"/>
    </row>
    <row r="16" spans="1:6" ht="24.75" customHeight="1" x14ac:dyDescent="0.3">
      <c r="A16" s="6">
        <f t="shared" si="0"/>
        <v>8</v>
      </c>
      <c r="B16" s="10" t="s">
        <v>97</v>
      </c>
      <c r="C16" s="5">
        <v>1</v>
      </c>
    </row>
    <row r="17" spans="1:3" ht="18.75" x14ac:dyDescent="0.3">
      <c r="A17" s="46"/>
      <c r="B17" s="47" t="s">
        <v>16</v>
      </c>
      <c r="C17" s="48">
        <f>SUM(C9:C16)</f>
        <v>24.58</v>
      </c>
    </row>
    <row r="18" spans="1:3" ht="18.75" x14ac:dyDescent="0.25">
      <c r="A18" s="93" t="s">
        <v>17</v>
      </c>
      <c r="B18" s="94"/>
      <c r="C18" s="94"/>
    </row>
    <row r="19" spans="1:3" ht="21" customHeight="1" x14ac:dyDescent="0.3">
      <c r="A19" s="17">
        <v>1</v>
      </c>
      <c r="B19" s="20" t="s">
        <v>19</v>
      </c>
      <c r="C19" s="17">
        <v>0.5</v>
      </c>
    </row>
    <row r="20" spans="1:3" ht="18.75" x14ac:dyDescent="0.3">
      <c r="A20" s="17">
        <f>A19+1</f>
        <v>2</v>
      </c>
      <c r="B20" s="22" t="s">
        <v>20</v>
      </c>
      <c r="C20" s="17">
        <v>0.5</v>
      </c>
    </row>
    <row r="21" spans="1:3" ht="18.75" x14ac:dyDescent="0.3">
      <c r="A21" s="17">
        <f t="shared" ref="A21" si="1">A20+1</f>
        <v>3</v>
      </c>
      <c r="B21" s="22" t="s">
        <v>3</v>
      </c>
      <c r="C21" s="17">
        <v>1</v>
      </c>
    </row>
    <row r="22" spans="1:3" ht="17.25" customHeight="1" x14ac:dyDescent="0.3">
      <c r="A22" s="55"/>
      <c r="B22" s="54" t="s">
        <v>16</v>
      </c>
      <c r="C22" s="55">
        <f>C19+C20+C21</f>
        <v>2</v>
      </c>
    </row>
    <row r="23" spans="1:3" ht="24.75" customHeight="1" x14ac:dyDescent="0.25">
      <c r="A23" s="91" t="s">
        <v>21</v>
      </c>
      <c r="B23" s="92"/>
      <c r="C23" s="92"/>
    </row>
    <row r="24" spans="1:3" ht="18.75" x14ac:dyDescent="0.3">
      <c r="A24" s="17">
        <v>1</v>
      </c>
      <c r="B24" s="20" t="s">
        <v>46</v>
      </c>
      <c r="C24" s="17">
        <v>0.5</v>
      </c>
    </row>
    <row r="25" spans="1:3" ht="19.5" customHeight="1" x14ac:dyDescent="0.3">
      <c r="A25" s="17">
        <f>A24+1</f>
        <v>2</v>
      </c>
      <c r="B25" s="20" t="s">
        <v>72</v>
      </c>
      <c r="C25" s="17">
        <v>0.25</v>
      </c>
    </row>
    <row r="26" spans="1:3" ht="21.75" customHeight="1" x14ac:dyDescent="0.3">
      <c r="A26" s="17">
        <f t="shared" ref="A26:A33" si="2">A25+1</f>
        <v>3</v>
      </c>
      <c r="B26" s="20" t="s">
        <v>5</v>
      </c>
      <c r="C26" s="17">
        <v>2</v>
      </c>
    </row>
    <row r="27" spans="1:3" ht="36.75" customHeight="1" x14ac:dyDescent="0.3">
      <c r="A27" s="17">
        <f t="shared" si="2"/>
        <v>4</v>
      </c>
      <c r="B27" s="20" t="s">
        <v>7</v>
      </c>
      <c r="C27" s="17">
        <v>1</v>
      </c>
    </row>
    <row r="28" spans="1:3" ht="37.5" x14ac:dyDescent="0.3">
      <c r="A28" s="17">
        <f t="shared" si="2"/>
        <v>5</v>
      </c>
      <c r="B28" s="22" t="s">
        <v>33</v>
      </c>
      <c r="C28" s="17">
        <v>1</v>
      </c>
    </row>
    <row r="29" spans="1:3" ht="37.5" x14ac:dyDescent="0.3">
      <c r="A29" s="17">
        <f t="shared" si="2"/>
        <v>6</v>
      </c>
      <c r="B29" s="20" t="s">
        <v>100</v>
      </c>
      <c r="C29" s="17">
        <v>4</v>
      </c>
    </row>
    <row r="30" spans="1:3" ht="18.75" x14ac:dyDescent="0.3">
      <c r="A30" s="17">
        <f t="shared" si="2"/>
        <v>7</v>
      </c>
      <c r="B30" s="22" t="s">
        <v>29</v>
      </c>
      <c r="C30" s="17">
        <v>1</v>
      </c>
    </row>
    <row r="31" spans="1:3" ht="18.75" x14ac:dyDescent="0.3">
      <c r="A31" s="17">
        <f t="shared" si="2"/>
        <v>8</v>
      </c>
      <c r="B31" s="22" t="s">
        <v>8</v>
      </c>
      <c r="C31" s="17">
        <v>1</v>
      </c>
    </row>
    <row r="32" spans="1:3" ht="18.75" x14ac:dyDescent="0.3">
      <c r="A32" s="17">
        <f t="shared" si="2"/>
        <v>9</v>
      </c>
      <c r="B32" s="20" t="s">
        <v>4</v>
      </c>
      <c r="C32" s="17">
        <v>1</v>
      </c>
    </row>
    <row r="33" spans="1:8" ht="18.75" x14ac:dyDescent="0.3">
      <c r="A33" s="17">
        <f t="shared" si="2"/>
        <v>10</v>
      </c>
      <c r="B33" s="20" t="s">
        <v>74</v>
      </c>
      <c r="C33" s="17">
        <v>0.5</v>
      </c>
    </row>
    <row r="34" spans="1:8" ht="18.75" x14ac:dyDescent="0.3">
      <c r="A34" s="3"/>
      <c r="B34" s="49" t="s">
        <v>16</v>
      </c>
      <c r="C34" s="35">
        <f>SUM(C24:C33)</f>
        <v>12.25</v>
      </c>
    </row>
    <row r="35" spans="1:8" ht="18.75" x14ac:dyDescent="0.3">
      <c r="A35" s="18"/>
      <c r="B35" s="23" t="s">
        <v>30</v>
      </c>
      <c r="C35" s="35">
        <f>C17+C22+C34</f>
        <v>38.83</v>
      </c>
      <c r="F35" s="40"/>
      <c r="G35" s="40"/>
      <c r="H35" s="40"/>
    </row>
    <row r="37" spans="1:8" ht="18.75" x14ac:dyDescent="0.3">
      <c r="B37" s="119" t="s">
        <v>68</v>
      </c>
      <c r="C37" s="120"/>
    </row>
  </sheetData>
  <mergeCells count="3">
    <mergeCell ref="A8:C8"/>
    <mergeCell ref="A18:C18"/>
    <mergeCell ref="A23:C23"/>
  </mergeCells>
  <pageMargins left="0.70866141732283472" right="0.70866141732283472" top="0.74803149606299213" bottom="0.74803149606299213" header="0.31496062992125984" footer="0.31496062992125984"/>
  <pageSetup paperSize="9" scale="95" orientation="portrait" horizontalDpi="180" verticalDpi="18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39"/>
  <sheetViews>
    <sheetView topLeftCell="A19" workbookViewId="0">
      <selection activeCell="B39" sqref="B38:C39"/>
    </sheetView>
  </sheetViews>
  <sheetFormatPr defaultRowHeight="15" x14ac:dyDescent="0.25"/>
  <cols>
    <col min="1" max="1" width="12.85546875" customWidth="1"/>
    <col min="2" max="2" width="45.85546875" customWidth="1"/>
    <col min="3" max="3" width="29.5703125" customWidth="1"/>
  </cols>
  <sheetData>
    <row r="1" spans="1:6" x14ac:dyDescent="0.25">
      <c r="A1" s="12"/>
      <c r="B1" s="12"/>
      <c r="C1" s="12"/>
      <c r="D1" s="12"/>
      <c r="E1" s="12"/>
      <c r="F1" s="12"/>
    </row>
    <row r="2" spans="1:6" x14ac:dyDescent="0.25">
      <c r="A2" s="12"/>
      <c r="B2" s="12"/>
      <c r="C2" s="39" t="s">
        <v>126</v>
      </c>
      <c r="D2" s="12"/>
      <c r="E2" s="12"/>
      <c r="F2" s="12"/>
    </row>
    <row r="3" spans="1:6" ht="42.75" customHeight="1" x14ac:dyDescent="0.25">
      <c r="A3" s="12"/>
      <c r="B3" s="12"/>
      <c r="C3" s="43" t="s">
        <v>147</v>
      </c>
      <c r="D3" s="12"/>
      <c r="E3" s="12"/>
      <c r="F3" s="12"/>
    </row>
    <row r="4" spans="1:6" ht="18.75" x14ac:dyDescent="0.3">
      <c r="A4" s="14" t="s">
        <v>65</v>
      </c>
      <c r="B4" s="14"/>
      <c r="C4" s="14"/>
      <c r="D4" s="12"/>
      <c r="E4" s="13"/>
      <c r="F4" s="12"/>
    </row>
    <row r="5" spans="1:6" ht="18.75" x14ac:dyDescent="0.3">
      <c r="A5" s="14"/>
      <c r="B5" s="14" t="s">
        <v>75</v>
      </c>
      <c r="C5" s="14"/>
      <c r="D5" s="12"/>
      <c r="E5" s="12"/>
      <c r="F5" s="12"/>
    </row>
    <row r="6" spans="1:6" ht="6" customHeight="1" x14ac:dyDescent="0.3">
      <c r="A6" s="14"/>
      <c r="B6" s="14"/>
      <c r="C6" s="14"/>
      <c r="D6" s="12"/>
      <c r="E6" s="12"/>
      <c r="F6" s="12"/>
    </row>
    <row r="7" spans="1:6" ht="37.5" customHeight="1" x14ac:dyDescent="0.3">
      <c r="A7" s="15" t="s">
        <v>69</v>
      </c>
      <c r="B7" s="16" t="s">
        <v>9</v>
      </c>
      <c r="C7" s="17" t="s">
        <v>10</v>
      </c>
      <c r="D7" s="12"/>
      <c r="E7" s="12"/>
      <c r="F7" s="12"/>
    </row>
    <row r="8" spans="1:6" ht="18" customHeight="1" x14ac:dyDescent="0.25">
      <c r="A8" s="95" t="s">
        <v>38</v>
      </c>
      <c r="B8" s="96"/>
      <c r="C8" s="96"/>
      <c r="D8" s="12"/>
      <c r="E8" s="12"/>
      <c r="F8" s="12"/>
    </row>
    <row r="9" spans="1:6" ht="18.75" x14ac:dyDescent="0.3">
      <c r="A9" s="3">
        <v>1</v>
      </c>
      <c r="B9" s="4" t="s">
        <v>11</v>
      </c>
      <c r="C9" s="5">
        <v>1</v>
      </c>
    </row>
    <row r="10" spans="1:6" ht="18.75" x14ac:dyDescent="0.3">
      <c r="A10" s="6">
        <f>A9+1</f>
        <v>2</v>
      </c>
      <c r="B10" s="4" t="s">
        <v>12</v>
      </c>
      <c r="C10" s="5">
        <v>2</v>
      </c>
    </row>
    <row r="11" spans="1:6" ht="18.75" x14ac:dyDescent="0.3">
      <c r="A11" s="6">
        <f t="shared" ref="A11:A16" si="0">A10+1</f>
        <v>3</v>
      </c>
      <c r="B11" s="4" t="s">
        <v>13</v>
      </c>
      <c r="C11" s="5">
        <v>1</v>
      </c>
    </row>
    <row r="12" spans="1:6" ht="18.75" x14ac:dyDescent="0.3">
      <c r="A12" s="6">
        <f t="shared" si="0"/>
        <v>4</v>
      </c>
      <c r="B12" s="7" t="s">
        <v>14</v>
      </c>
      <c r="C12" s="37">
        <v>0.75</v>
      </c>
    </row>
    <row r="13" spans="1:6" ht="18.75" x14ac:dyDescent="0.3">
      <c r="A13" s="6">
        <f t="shared" si="0"/>
        <v>5</v>
      </c>
      <c r="B13" s="8" t="s">
        <v>31</v>
      </c>
      <c r="C13" s="5">
        <v>50</v>
      </c>
    </row>
    <row r="14" spans="1:6" ht="18.75" x14ac:dyDescent="0.3">
      <c r="A14" s="6">
        <f t="shared" si="0"/>
        <v>6</v>
      </c>
      <c r="B14" s="8" t="s">
        <v>15</v>
      </c>
      <c r="C14" s="5">
        <v>2</v>
      </c>
    </row>
    <row r="15" spans="1:6" ht="18.75" x14ac:dyDescent="0.3">
      <c r="A15" s="6">
        <f t="shared" si="0"/>
        <v>7</v>
      </c>
      <c r="B15" s="8" t="s">
        <v>32</v>
      </c>
      <c r="C15" s="37">
        <v>0.44</v>
      </c>
      <c r="E15" s="1"/>
    </row>
    <row r="16" spans="1:6" ht="24.75" customHeight="1" x14ac:dyDescent="0.3">
      <c r="A16" s="6">
        <f t="shared" si="0"/>
        <v>8</v>
      </c>
      <c r="B16" s="10" t="s">
        <v>97</v>
      </c>
      <c r="C16" s="9">
        <v>1.5</v>
      </c>
    </row>
    <row r="17" spans="1:3" ht="18.75" x14ac:dyDescent="0.3">
      <c r="A17" s="46"/>
      <c r="B17" s="47" t="s">
        <v>16</v>
      </c>
      <c r="C17" s="48">
        <f>SUM(C9:C16)</f>
        <v>58.69</v>
      </c>
    </row>
    <row r="18" spans="1:3" ht="18.75" x14ac:dyDescent="0.25">
      <c r="A18" s="93" t="s">
        <v>17</v>
      </c>
      <c r="B18" s="94"/>
      <c r="C18" s="94"/>
    </row>
    <row r="19" spans="1:3" ht="21" customHeight="1" x14ac:dyDescent="0.3">
      <c r="A19" s="17">
        <v>1</v>
      </c>
      <c r="B19" s="19" t="s">
        <v>18</v>
      </c>
      <c r="C19" s="17">
        <v>1</v>
      </c>
    </row>
    <row r="20" spans="1:3" ht="18.75" x14ac:dyDescent="0.3">
      <c r="A20" s="17">
        <f t="shared" ref="A20:A21" si="1">A19+1</f>
        <v>2</v>
      </c>
      <c r="B20" s="22" t="s">
        <v>3</v>
      </c>
      <c r="C20" s="17">
        <v>1</v>
      </c>
    </row>
    <row r="21" spans="1:3" ht="18.75" x14ac:dyDescent="0.3">
      <c r="A21" s="17">
        <f t="shared" si="1"/>
        <v>3</v>
      </c>
      <c r="B21" s="22" t="s">
        <v>20</v>
      </c>
      <c r="C21" s="17">
        <v>1</v>
      </c>
    </row>
    <row r="22" spans="1:3" ht="17.25" customHeight="1" x14ac:dyDescent="0.3">
      <c r="A22" s="55"/>
      <c r="B22" s="54" t="s">
        <v>16</v>
      </c>
      <c r="C22" s="55">
        <f>C19+C20+C21</f>
        <v>3</v>
      </c>
    </row>
    <row r="23" spans="1:3" ht="24.75" customHeight="1" x14ac:dyDescent="0.25">
      <c r="A23" s="91" t="s">
        <v>21</v>
      </c>
      <c r="B23" s="92"/>
      <c r="C23" s="92"/>
    </row>
    <row r="24" spans="1:3" ht="18.75" x14ac:dyDescent="0.3">
      <c r="A24" s="17">
        <v>1</v>
      </c>
      <c r="B24" s="22" t="s">
        <v>46</v>
      </c>
      <c r="C24" s="17">
        <v>1</v>
      </c>
    </row>
    <row r="25" spans="1:3" ht="19.5" customHeight="1" x14ac:dyDescent="0.3">
      <c r="A25" s="17">
        <f t="shared" ref="A25:A34" si="2">A24+1</f>
        <v>2</v>
      </c>
      <c r="B25" s="20" t="s">
        <v>72</v>
      </c>
      <c r="C25" s="17">
        <v>0.5</v>
      </c>
    </row>
    <row r="26" spans="1:3" ht="21.75" customHeight="1" x14ac:dyDescent="0.3">
      <c r="A26" s="17">
        <f t="shared" si="2"/>
        <v>3</v>
      </c>
      <c r="B26" s="20" t="s">
        <v>5</v>
      </c>
      <c r="C26" s="17">
        <v>6.75</v>
      </c>
    </row>
    <row r="27" spans="1:3" ht="36.75" customHeight="1" x14ac:dyDescent="0.3">
      <c r="A27" s="17">
        <f t="shared" si="2"/>
        <v>4</v>
      </c>
      <c r="B27" s="20" t="s">
        <v>25</v>
      </c>
      <c r="C27" s="17">
        <v>1</v>
      </c>
    </row>
    <row r="28" spans="1:3" ht="18.75" x14ac:dyDescent="0.3">
      <c r="A28" s="17">
        <f t="shared" si="2"/>
        <v>5</v>
      </c>
      <c r="B28" s="20" t="s">
        <v>7</v>
      </c>
      <c r="C28" s="17">
        <v>1</v>
      </c>
    </row>
    <row r="29" spans="1:3" ht="37.5" x14ac:dyDescent="0.3">
      <c r="A29" s="17">
        <f t="shared" si="2"/>
        <v>6</v>
      </c>
      <c r="B29" s="22" t="s">
        <v>33</v>
      </c>
      <c r="C29" s="17">
        <v>1.5</v>
      </c>
    </row>
    <row r="30" spans="1:3" ht="18.75" x14ac:dyDescent="0.3">
      <c r="A30" s="17">
        <f t="shared" si="2"/>
        <v>7</v>
      </c>
      <c r="B30" s="22" t="s">
        <v>29</v>
      </c>
      <c r="C30" s="17">
        <v>1</v>
      </c>
    </row>
    <row r="31" spans="1:3" ht="18.75" x14ac:dyDescent="0.3">
      <c r="A31" s="17">
        <f t="shared" si="2"/>
        <v>8</v>
      </c>
      <c r="B31" s="22" t="s">
        <v>8</v>
      </c>
      <c r="C31" s="17">
        <v>3</v>
      </c>
    </row>
    <row r="32" spans="1:3" ht="18.75" x14ac:dyDescent="0.3">
      <c r="A32" s="17">
        <f t="shared" si="2"/>
        <v>9</v>
      </c>
      <c r="B32" s="20" t="s">
        <v>4</v>
      </c>
      <c r="C32" s="17">
        <v>1</v>
      </c>
    </row>
    <row r="33" spans="1:8" ht="18.75" x14ac:dyDescent="0.3">
      <c r="A33" s="17">
        <f t="shared" si="2"/>
        <v>10</v>
      </c>
      <c r="B33" s="20" t="s">
        <v>74</v>
      </c>
      <c r="C33" s="17">
        <v>1</v>
      </c>
    </row>
    <row r="34" spans="1:8" ht="18.75" x14ac:dyDescent="0.3">
      <c r="A34" s="17">
        <f t="shared" si="2"/>
        <v>11</v>
      </c>
      <c r="B34" s="20" t="s">
        <v>6</v>
      </c>
      <c r="C34" s="17">
        <v>1</v>
      </c>
    </row>
    <row r="35" spans="1:8" ht="18.75" x14ac:dyDescent="0.3">
      <c r="A35" s="3"/>
      <c r="B35" s="49" t="s">
        <v>16</v>
      </c>
      <c r="C35" s="35">
        <f>SUM(C24:C34)</f>
        <v>18.75</v>
      </c>
    </row>
    <row r="36" spans="1:8" ht="18.75" x14ac:dyDescent="0.3">
      <c r="A36" s="18"/>
      <c r="B36" s="23" t="s">
        <v>30</v>
      </c>
      <c r="C36" s="35">
        <f>C17+C22+C35</f>
        <v>80.44</v>
      </c>
      <c r="F36" s="40"/>
      <c r="G36" s="40"/>
      <c r="H36" s="40"/>
    </row>
    <row r="38" spans="1:8" ht="18.75" x14ac:dyDescent="0.3">
      <c r="B38" s="120"/>
      <c r="C38" s="120"/>
    </row>
    <row r="39" spans="1:8" ht="18.75" x14ac:dyDescent="0.3">
      <c r="B39" s="119" t="s">
        <v>68</v>
      </c>
      <c r="C39" s="119"/>
    </row>
  </sheetData>
  <mergeCells count="3">
    <mergeCell ref="A8:C8"/>
    <mergeCell ref="A18:C18"/>
    <mergeCell ref="A23:C23"/>
  </mergeCells>
  <pageMargins left="0.70866141732283472" right="0.70866141732283472" top="0.74803149606299213" bottom="0.74803149606299213" header="0.31496062992125984" footer="0.31496062992125984"/>
  <pageSetup paperSize="9" scale="95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C35"/>
  <sheetViews>
    <sheetView topLeftCell="A19" workbookViewId="0">
      <selection activeCell="A35" sqref="A35:C35"/>
    </sheetView>
  </sheetViews>
  <sheetFormatPr defaultRowHeight="15" x14ac:dyDescent="0.25"/>
  <cols>
    <col min="1" max="1" width="9.140625" customWidth="1"/>
    <col min="2" max="2" width="46" customWidth="1"/>
    <col min="3" max="3" width="29.85546875" customWidth="1"/>
  </cols>
  <sheetData>
    <row r="2" spans="1:3" x14ac:dyDescent="0.25">
      <c r="A2" s="12"/>
      <c r="B2" s="12"/>
      <c r="C2" s="39" t="s">
        <v>140</v>
      </c>
    </row>
    <row r="3" spans="1:3" ht="51" customHeight="1" x14ac:dyDescent="0.25">
      <c r="A3" s="12"/>
      <c r="B3" s="12"/>
      <c r="C3" s="43" t="s">
        <v>147</v>
      </c>
    </row>
    <row r="4" spans="1:3" ht="39.75" customHeight="1" x14ac:dyDescent="0.3">
      <c r="A4" s="88" t="s">
        <v>141</v>
      </c>
      <c r="B4" s="88"/>
      <c r="C4" s="88"/>
    </row>
    <row r="5" spans="1:3" ht="15.75" customHeight="1" x14ac:dyDescent="0.3">
      <c r="A5" s="14"/>
      <c r="B5" s="14"/>
      <c r="C5" s="14"/>
    </row>
    <row r="6" spans="1:3" ht="42.75" customHeight="1" x14ac:dyDescent="0.3">
      <c r="A6" s="16" t="s">
        <v>69</v>
      </c>
      <c r="B6" s="16" t="s">
        <v>9</v>
      </c>
      <c r="C6" s="17" t="s">
        <v>10</v>
      </c>
    </row>
    <row r="7" spans="1:3" ht="18.75" x14ac:dyDescent="0.25">
      <c r="A7" s="89" t="s">
        <v>38</v>
      </c>
      <c r="B7" s="90"/>
      <c r="C7" s="90"/>
    </row>
    <row r="8" spans="1:3" ht="18.75" x14ac:dyDescent="0.3">
      <c r="A8" s="3">
        <v>1</v>
      </c>
      <c r="B8" s="4" t="s">
        <v>11</v>
      </c>
      <c r="C8" s="5">
        <v>1</v>
      </c>
    </row>
    <row r="9" spans="1:3" ht="18.75" x14ac:dyDescent="0.3">
      <c r="A9" s="6">
        <f>A8+1</f>
        <v>2</v>
      </c>
      <c r="B9" s="4" t="s">
        <v>12</v>
      </c>
      <c r="C9" s="9">
        <v>0.5</v>
      </c>
    </row>
    <row r="10" spans="1:3" ht="18.75" x14ac:dyDescent="0.3">
      <c r="A10" s="6">
        <f t="shared" ref="A10:A12" si="0">A9+1</f>
        <v>3</v>
      </c>
      <c r="B10" s="4" t="s">
        <v>13</v>
      </c>
      <c r="C10" s="9">
        <v>0.5</v>
      </c>
    </row>
    <row r="11" spans="1:3" ht="23.25" customHeight="1" x14ac:dyDescent="0.3">
      <c r="A11" s="6">
        <f t="shared" si="0"/>
        <v>4</v>
      </c>
      <c r="B11" s="4" t="s">
        <v>86</v>
      </c>
      <c r="C11" s="9">
        <v>0.5</v>
      </c>
    </row>
    <row r="12" spans="1:3" ht="18.75" x14ac:dyDescent="0.3">
      <c r="A12" s="6">
        <f t="shared" si="0"/>
        <v>5</v>
      </c>
      <c r="B12" s="8" t="s">
        <v>31</v>
      </c>
      <c r="C12" s="37">
        <v>14.94</v>
      </c>
    </row>
    <row r="13" spans="1:3" ht="18.75" x14ac:dyDescent="0.3">
      <c r="A13" s="61"/>
      <c r="B13" s="47" t="s">
        <v>16</v>
      </c>
      <c r="C13" s="48">
        <f>SUM(C8:C12)</f>
        <v>17.439999999999998</v>
      </c>
    </row>
    <row r="14" spans="1:3" ht="36" customHeight="1" x14ac:dyDescent="0.25">
      <c r="A14" s="91" t="s">
        <v>142</v>
      </c>
      <c r="B14" s="92"/>
      <c r="C14" s="92"/>
    </row>
    <row r="15" spans="1:3" ht="46.5" customHeight="1" x14ac:dyDescent="0.25">
      <c r="A15" s="3">
        <v>1</v>
      </c>
      <c r="B15" s="73" t="s">
        <v>143</v>
      </c>
      <c r="C15" s="3">
        <v>0.5</v>
      </c>
    </row>
    <row r="16" spans="1:3" ht="18.75" x14ac:dyDescent="0.25">
      <c r="A16" s="79"/>
      <c r="B16" s="79" t="s">
        <v>16</v>
      </c>
      <c r="C16" s="61">
        <v>0.5</v>
      </c>
    </row>
    <row r="17" spans="1:3" ht="18.75" x14ac:dyDescent="0.25">
      <c r="A17" s="93" t="s">
        <v>39</v>
      </c>
      <c r="B17" s="94"/>
      <c r="C17" s="94"/>
    </row>
    <row r="18" spans="1:3" ht="18.75" x14ac:dyDescent="0.3">
      <c r="A18" s="17">
        <v>1</v>
      </c>
      <c r="B18" s="20" t="s">
        <v>19</v>
      </c>
      <c r="C18" s="17">
        <v>0.25</v>
      </c>
    </row>
    <row r="19" spans="1:3" ht="18.75" x14ac:dyDescent="0.3">
      <c r="A19" s="17">
        <f>A18+1</f>
        <v>2</v>
      </c>
      <c r="B19" s="22" t="s">
        <v>20</v>
      </c>
      <c r="C19" s="17">
        <v>0.25</v>
      </c>
    </row>
    <row r="20" spans="1:3" ht="18.75" x14ac:dyDescent="0.3">
      <c r="A20" s="17"/>
      <c r="B20" s="54" t="s">
        <v>16</v>
      </c>
      <c r="C20" s="55">
        <f>C18+C19</f>
        <v>0.5</v>
      </c>
    </row>
    <row r="21" spans="1:3" ht="18.75" x14ac:dyDescent="0.25">
      <c r="A21" s="91" t="s">
        <v>37</v>
      </c>
      <c r="B21" s="92"/>
      <c r="C21" s="92"/>
    </row>
    <row r="22" spans="1:3" ht="18.75" x14ac:dyDescent="0.3">
      <c r="A22" s="3">
        <v>1</v>
      </c>
      <c r="B22" s="20" t="s">
        <v>46</v>
      </c>
      <c r="C22" s="21">
        <v>0.5</v>
      </c>
    </row>
    <row r="23" spans="1:3" ht="37.5" x14ac:dyDescent="0.3">
      <c r="A23" s="17">
        <f>A22+1</f>
        <v>2</v>
      </c>
      <c r="B23" s="20" t="s">
        <v>94</v>
      </c>
      <c r="C23" s="21">
        <v>1</v>
      </c>
    </row>
    <row r="24" spans="1:3" ht="25.5" customHeight="1" x14ac:dyDescent="0.3">
      <c r="A24" s="17">
        <f t="shared" ref="A24:A30" si="1">A23+1</f>
        <v>3</v>
      </c>
      <c r="B24" s="20" t="s">
        <v>5</v>
      </c>
      <c r="C24" s="21">
        <v>2</v>
      </c>
    </row>
    <row r="25" spans="1:3" ht="18.75" x14ac:dyDescent="0.3">
      <c r="A25" s="17">
        <f t="shared" si="1"/>
        <v>4</v>
      </c>
      <c r="B25" s="20" t="s">
        <v>7</v>
      </c>
      <c r="C25" s="21">
        <v>1</v>
      </c>
    </row>
    <row r="26" spans="1:3" ht="35.25" customHeight="1" x14ac:dyDescent="0.3">
      <c r="A26" s="17">
        <f t="shared" si="1"/>
        <v>5</v>
      </c>
      <c r="B26" s="22" t="s">
        <v>33</v>
      </c>
      <c r="C26" s="21">
        <v>0.5</v>
      </c>
    </row>
    <row r="27" spans="1:3" ht="37.5" x14ac:dyDescent="0.3">
      <c r="A27" s="17">
        <f t="shared" si="1"/>
        <v>6</v>
      </c>
      <c r="B27" s="22" t="s">
        <v>28</v>
      </c>
      <c r="C27" s="21">
        <v>1</v>
      </c>
    </row>
    <row r="28" spans="1:3" ht="37.5" x14ac:dyDescent="0.3">
      <c r="A28" s="17">
        <f t="shared" si="1"/>
        <v>7</v>
      </c>
      <c r="B28" s="22" t="s">
        <v>100</v>
      </c>
      <c r="C28" s="21">
        <v>3</v>
      </c>
    </row>
    <row r="29" spans="1:3" ht="18.75" x14ac:dyDescent="0.3">
      <c r="A29" s="17">
        <f t="shared" si="1"/>
        <v>8</v>
      </c>
      <c r="B29" s="20" t="s">
        <v>4</v>
      </c>
      <c r="C29" s="21">
        <v>0.5</v>
      </c>
    </row>
    <row r="30" spans="1:3" ht="27.75" customHeight="1" x14ac:dyDescent="0.3">
      <c r="A30" s="17">
        <f t="shared" si="1"/>
        <v>9</v>
      </c>
      <c r="B30" s="20" t="s">
        <v>74</v>
      </c>
      <c r="C30" s="21">
        <v>0.5</v>
      </c>
    </row>
    <row r="31" spans="1:3" ht="18.75" x14ac:dyDescent="0.3">
      <c r="A31" s="3"/>
      <c r="B31" s="49" t="s">
        <v>16</v>
      </c>
      <c r="C31" s="42">
        <f>SUM(C22:C30)</f>
        <v>10</v>
      </c>
    </row>
    <row r="32" spans="1:3" ht="18.75" x14ac:dyDescent="0.3">
      <c r="A32" s="18"/>
      <c r="B32" s="49" t="s">
        <v>30</v>
      </c>
      <c r="C32" s="35">
        <f>C13+C20+C31+C16</f>
        <v>28.439999999999998</v>
      </c>
    </row>
    <row r="33" spans="1:3" x14ac:dyDescent="0.25">
      <c r="B33" s="12"/>
    </row>
    <row r="34" spans="1:3" x14ac:dyDescent="0.25">
      <c r="B34" s="12"/>
    </row>
    <row r="35" spans="1:3" ht="18.75" x14ac:dyDescent="0.3">
      <c r="A35" s="121" t="s">
        <v>68</v>
      </c>
      <c r="B35" s="121"/>
      <c r="C35" s="121"/>
    </row>
  </sheetData>
  <mergeCells count="6">
    <mergeCell ref="A35:C35"/>
    <mergeCell ref="A4:C4"/>
    <mergeCell ref="A7:C7"/>
    <mergeCell ref="A14:C14"/>
    <mergeCell ref="A17:C17"/>
    <mergeCell ref="A21:C21"/>
  </mergeCells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37"/>
  <sheetViews>
    <sheetView topLeftCell="A22" workbookViewId="0">
      <selection activeCell="B36" sqref="B36:C36"/>
    </sheetView>
  </sheetViews>
  <sheetFormatPr defaultRowHeight="15" x14ac:dyDescent="0.25"/>
  <cols>
    <col min="1" max="1" width="12.85546875" customWidth="1"/>
    <col min="2" max="2" width="45.85546875" customWidth="1"/>
    <col min="3" max="3" width="29.28515625" customWidth="1"/>
  </cols>
  <sheetData>
    <row r="1" spans="1:6" x14ac:dyDescent="0.25">
      <c r="A1" s="12"/>
      <c r="B1" s="12"/>
      <c r="C1" s="12"/>
      <c r="D1" s="12"/>
      <c r="E1" s="12"/>
      <c r="F1" s="12"/>
    </row>
    <row r="2" spans="1:6" x14ac:dyDescent="0.25">
      <c r="A2" s="12"/>
      <c r="B2" s="12"/>
      <c r="C2" s="39" t="s">
        <v>107</v>
      </c>
      <c r="D2" s="12"/>
      <c r="E2" s="12"/>
      <c r="F2" s="12"/>
    </row>
    <row r="3" spans="1:6" ht="44.25" customHeight="1" x14ac:dyDescent="0.25">
      <c r="A3" s="12"/>
      <c r="B3" s="12"/>
      <c r="C3" s="43" t="s">
        <v>147</v>
      </c>
      <c r="D3" s="12"/>
      <c r="E3" s="12"/>
      <c r="F3" s="12"/>
    </row>
    <row r="4" spans="1:6" ht="18.75" x14ac:dyDescent="0.3">
      <c r="A4" s="14" t="s">
        <v>65</v>
      </c>
      <c r="B4" s="14"/>
      <c r="C4" s="14"/>
      <c r="D4" s="12"/>
      <c r="E4" s="13"/>
      <c r="F4" s="12"/>
    </row>
    <row r="5" spans="1:6" ht="18.75" x14ac:dyDescent="0.3">
      <c r="A5" s="14"/>
      <c r="B5" s="14" t="s">
        <v>73</v>
      </c>
      <c r="C5" s="14"/>
      <c r="D5" s="12"/>
      <c r="E5" s="12"/>
      <c r="F5" s="12"/>
    </row>
    <row r="6" spans="1:6" ht="6" customHeight="1" x14ac:dyDescent="0.3">
      <c r="A6" s="14"/>
      <c r="B6" s="14"/>
      <c r="C6" s="14"/>
      <c r="D6" s="12"/>
      <c r="E6" s="12"/>
      <c r="F6" s="12"/>
    </row>
    <row r="7" spans="1:6" ht="37.5" customHeight="1" x14ac:dyDescent="0.3">
      <c r="A7" s="15" t="s">
        <v>69</v>
      </c>
      <c r="B7" s="16" t="s">
        <v>9</v>
      </c>
      <c r="C7" s="17" t="s">
        <v>10</v>
      </c>
      <c r="D7" s="12"/>
      <c r="E7" s="12"/>
      <c r="F7" s="12"/>
    </row>
    <row r="8" spans="1:6" ht="18" customHeight="1" x14ac:dyDescent="0.25">
      <c r="A8" s="95" t="s">
        <v>38</v>
      </c>
      <c r="B8" s="96"/>
      <c r="C8" s="96"/>
      <c r="D8" s="12"/>
      <c r="E8" s="12"/>
      <c r="F8" s="12"/>
    </row>
    <row r="9" spans="1:6" ht="18.75" x14ac:dyDescent="0.3">
      <c r="A9" s="3">
        <v>1</v>
      </c>
      <c r="B9" s="4" t="s">
        <v>11</v>
      </c>
      <c r="C9" s="5">
        <v>1</v>
      </c>
    </row>
    <row r="10" spans="1:6" ht="18.75" x14ac:dyDescent="0.3">
      <c r="A10" s="6">
        <f>A9+1</f>
        <v>2</v>
      </c>
      <c r="B10" s="4" t="s">
        <v>12</v>
      </c>
      <c r="C10" s="5">
        <v>1</v>
      </c>
    </row>
    <row r="11" spans="1:6" ht="18.75" x14ac:dyDescent="0.3">
      <c r="A11" s="6">
        <f t="shared" ref="A11:A15" si="0">A10+1</f>
        <v>3</v>
      </c>
      <c r="B11" s="4" t="s">
        <v>13</v>
      </c>
      <c r="C11" s="5">
        <v>1</v>
      </c>
    </row>
    <row r="12" spans="1:6" ht="18.75" x14ac:dyDescent="0.3">
      <c r="A12" s="6">
        <f t="shared" si="0"/>
        <v>4</v>
      </c>
      <c r="B12" s="7" t="s">
        <v>14</v>
      </c>
      <c r="C12" s="9">
        <v>0.5</v>
      </c>
    </row>
    <row r="13" spans="1:6" ht="18.75" x14ac:dyDescent="0.3">
      <c r="A13" s="6">
        <f t="shared" si="0"/>
        <v>5</v>
      </c>
      <c r="B13" s="8" t="s">
        <v>31</v>
      </c>
      <c r="C13" s="37">
        <v>17.78</v>
      </c>
    </row>
    <row r="14" spans="1:6" ht="18.75" x14ac:dyDescent="0.3">
      <c r="A14" s="6">
        <f t="shared" si="0"/>
        <v>6</v>
      </c>
      <c r="B14" s="8" t="s">
        <v>32</v>
      </c>
      <c r="C14" s="37">
        <v>0.11</v>
      </c>
      <c r="E14" s="1"/>
    </row>
    <row r="15" spans="1:6" ht="24.75" customHeight="1" x14ac:dyDescent="0.3">
      <c r="A15" s="6">
        <f t="shared" si="0"/>
        <v>7</v>
      </c>
      <c r="B15" s="10" t="s">
        <v>97</v>
      </c>
      <c r="C15" s="5">
        <v>1</v>
      </c>
    </row>
    <row r="16" spans="1:6" ht="18.75" x14ac:dyDescent="0.3">
      <c r="A16" s="46"/>
      <c r="B16" s="47" t="s">
        <v>16</v>
      </c>
      <c r="C16" s="48">
        <f>C9+C10+C11+C12+C13+C14+C15</f>
        <v>22.39</v>
      </c>
    </row>
    <row r="17" spans="1:3" ht="18.75" x14ac:dyDescent="0.25">
      <c r="A17" s="93" t="s">
        <v>17</v>
      </c>
      <c r="B17" s="94"/>
      <c r="C17" s="94"/>
    </row>
    <row r="18" spans="1:3" ht="21" customHeight="1" x14ac:dyDescent="0.3">
      <c r="A18" s="3">
        <v>1</v>
      </c>
      <c r="B18" s="20" t="s">
        <v>19</v>
      </c>
      <c r="C18" s="17">
        <v>0.5</v>
      </c>
    </row>
    <row r="19" spans="1:3" ht="18.75" x14ac:dyDescent="0.3">
      <c r="A19" s="3">
        <v>2</v>
      </c>
      <c r="B19" s="22" t="s">
        <v>3</v>
      </c>
      <c r="C19" s="17">
        <v>1</v>
      </c>
    </row>
    <row r="20" spans="1:3" ht="18.75" x14ac:dyDescent="0.3">
      <c r="A20" s="3">
        <v>3</v>
      </c>
      <c r="B20" s="22" t="s">
        <v>20</v>
      </c>
      <c r="C20" s="17">
        <v>0.5</v>
      </c>
    </row>
    <row r="21" spans="1:3" ht="17.25" customHeight="1" x14ac:dyDescent="0.3">
      <c r="A21" s="3"/>
      <c r="B21" s="49" t="s">
        <v>16</v>
      </c>
      <c r="C21" s="56">
        <f>SUM(C18:C20)</f>
        <v>2</v>
      </c>
    </row>
    <row r="22" spans="1:3" ht="24.75" customHeight="1" x14ac:dyDescent="0.25">
      <c r="A22" s="91" t="s">
        <v>21</v>
      </c>
      <c r="B22" s="92"/>
      <c r="C22" s="92"/>
    </row>
    <row r="23" spans="1:3" ht="18.75" x14ac:dyDescent="0.3">
      <c r="A23" s="17">
        <v>1</v>
      </c>
      <c r="B23" s="20" t="s">
        <v>72</v>
      </c>
      <c r="C23" s="17">
        <v>0.25</v>
      </c>
    </row>
    <row r="24" spans="1:3" ht="19.5" customHeight="1" x14ac:dyDescent="0.3">
      <c r="A24" s="17">
        <f t="shared" ref="A24:A31" si="1">A23+1</f>
        <v>2</v>
      </c>
      <c r="B24" s="20" t="s">
        <v>5</v>
      </c>
      <c r="C24" s="17">
        <v>6</v>
      </c>
    </row>
    <row r="25" spans="1:3" ht="21.75" customHeight="1" x14ac:dyDescent="0.3">
      <c r="A25" s="17">
        <f t="shared" si="1"/>
        <v>3</v>
      </c>
      <c r="B25" s="20" t="s">
        <v>7</v>
      </c>
      <c r="C25" s="17">
        <v>1</v>
      </c>
    </row>
    <row r="26" spans="1:3" ht="36.75" customHeight="1" x14ac:dyDescent="0.3">
      <c r="A26" s="17">
        <f t="shared" si="1"/>
        <v>4</v>
      </c>
      <c r="B26" s="22" t="s">
        <v>33</v>
      </c>
      <c r="C26" s="17">
        <v>1</v>
      </c>
    </row>
    <row r="27" spans="1:3" ht="18.75" x14ac:dyDescent="0.3">
      <c r="A27" s="17">
        <f t="shared" si="1"/>
        <v>5</v>
      </c>
      <c r="B27" s="22" t="s">
        <v>29</v>
      </c>
      <c r="C27" s="17">
        <v>1</v>
      </c>
    </row>
    <row r="28" spans="1:3" ht="18.75" x14ac:dyDescent="0.3">
      <c r="A28" s="17">
        <f t="shared" si="1"/>
        <v>6</v>
      </c>
      <c r="B28" s="22" t="s">
        <v>8</v>
      </c>
      <c r="C28" s="17">
        <v>2</v>
      </c>
    </row>
    <row r="29" spans="1:3" ht="18.75" x14ac:dyDescent="0.3">
      <c r="A29" s="17">
        <f t="shared" si="1"/>
        <v>7</v>
      </c>
      <c r="B29" s="20" t="s">
        <v>4</v>
      </c>
      <c r="C29" s="17">
        <v>0.5</v>
      </c>
    </row>
    <row r="30" spans="1:3" ht="18.75" x14ac:dyDescent="0.3">
      <c r="A30" s="17">
        <f t="shared" si="1"/>
        <v>8</v>
      </c>
      <c r="B30" s="20" t="s">
        <v>74</v>
      </c>
      <c r="C30" s="17">
        <v>0.5</v>
      </c>
    </row>
    <row r="31" spans="1:3" ht="18.75" x14ac:dyDescent="0.3">
      <c r="A31" s="17">
        <f t="shared" si="1"/>
        <v>9</v>
      </c>
      <c r="B31" s="20" t="s">
        <v>6</v>
      </c>
      <c r="C31" s="17">
        <v>0.5</v>
      </c>
    </row>
    <row r="32" spans="1:3" ht="18.75" x14ac:dyDescent="0.3">
      <c r="A32" s="3"/>
      <c r="B32" s="49" t="s">
        <v>16</v>
      </c>
      <c r="C32" s="35">
        <f>SUM(C23:C31)</f>
        <v>12.75</v>
      </c>
    </row>
    <row r="33" spans="1:8" ht="18.75" x14ac:dyDescent="0.3">
      <c r="A33" s="18"/>
      <c r="B33" s="23" t="s">
        <v>30</v>
      </c>
      <c r="C33" s="35">
        <f>C16+C21+C32</f>
        <v>37.14</v>
      </c>
      <c r="F33" s="40"/>
      <c r="G33" s="40"/>
      <c r="H33" s="40"/>
    </row>
    <row r="36" spans="1:8" ht="18.75" x14ac:dyDescent="0.3">
      <c r="B36" s="119" t="s">
        <v>68</v>
      </c>
      <c r="C36" s="119"/>
    </row>
    <row r="37" spans="1:8" x14ac:dyDescent="0.25">
      <c r="B37" s="12"/>
      <c r="C37" s="12"/>
    </row>
  </sheetData>
  <mergeCells count="3">
    <mergeCell ref="A8:C8"/>
    <mergeCell ref="A17:C17"/>
    <mergeCell ref="A22:C22"/>
  </mergeCells>
  <pageMargins left="0.70866141732283472" right="0.70866141732283472" top="0.74803149606299213" bottom="0.74803149606299213" header="0.31496062992125984" footer="0.31496062992125984"/>
  <pageSetup paperSize="9" scale="95" orientation="portrait" horizontalDpi="180" verticalDpi="18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36"/>
  <sheetViews>
    <sheetView topLeftCell="A22" workbookViewId="0">
      <selection activeCell="B36" sqref="B36:C36"/>
    </sheetView>
  </sheetViews>
  <sheetFormatPr defaultRowHeight="15" x14ac:dyDescent="0.25"/>
  <cols>
    <col min="1" max="1" width="12.85546875" customWidth="1"/>
    <col min="2" max="2" width="45.85546875" customWidth="1"/>
    <col min="3" max="3" width="27.7109375" customWidth="1"/>
  </cols>
  <sheetData>
    <row r="1" spans="1:6" x14ac:dyDescent="0.25">
      <c r="A1" s="12"/>
      <c r="B1" s="12"/>
      <c r="C1" s="12"/>
      <c r="D1" s="12"/>
      <c r="E1" s="12"/>
      <c r="F1" s="12"/>
    </row>
    <row r="2" spans="1:6" x14ac:dyDescent="0.25">
      <c r="A2" s="12"/>
      <c r="B2" s="12"/>
      <c r="C2" s="39" t="s">
        <v>109</v>
      </c>
      <c r="D2" s="12"/>
      <c r="E2" s="12"/>
      <c r="F2" s="12"/>
    </row>
    <row r="3" spans="1:6" ht="64.5" customHeight="1" x14ac:dyDescent="0.25">
      <c r="A3" s="12"/>
      <c r="B3" s="12"/>
      <c r="C3" s="43" t="s">
        <v>147</v>
      </c>
      <c r="D3" s="12"/>
      <c r="E3" s="12"/>
      <c r="F3" s="12"/>
    </row>
    <row r="4" spans="1:6" ht="18.75" x14ac:dyDescent="0.3">
      <c r="A4" s="14" t="s">
        <v>65</v>
      </c>
      <c r="B4" s="14"/>
      <c r="C4" s="14"/>
      <c r="D4" s="12"/>
      <c r="E4" s="13"/>
      <c r="F4" s="12"/>
    </row>
    <row r="5" spans="1:6" ht="18.75" x14ac:dyDescent="0.3">
      <c r="A5" s="14"/>
      <c r="B5" s="14" t="s">
        <v>71</v>
      </c>
      <c r="C5" s="14"/>
      <c r="D5" s="12"/>
      <c r="E5" s="12"/>
      <c r="F5" s="12"/>
    </row>
    <row r="6" spans="1:6" ht="6" customHeight="1" x14ac:dyDescent="0.3">
      <c r="A6" s="14"/>
      <c r="B6" s="14"/>
      <c r="C6" s="14"/>
      <c r="D6" s="12"/>
      <c r="E6" s="12"/>
      <c r="F6" s="12"/>
    </row>
    <row r="7" spans="1:6" ht="37.5" customHeight="1" x14ac:dyDescent="0.3">
      <c r="A7" s="15" t="s">
        <v>69</v>
      </c>
      <c r="B7" s="16" t="s">
        <v>9</v>
      </c>
      <c r="C7" s="17" t="s">
        <v>10</v>
      </c>
      <c r="D7" s="12"/>
      <c r="E7" s="12"/>
      <c r="F7" s="12"/>
    </row>
    <row r="8" spans="1:6" ht="18" customHeight="1" x14ac:dyDescent="0.25">
      <c r="A8" s="95" t="s">
        <v>38</v>
      </c>
      <c r="B8" s="96"/>
      <c r="C8" s="96"/>
      <c r="D8" s="12"/>
      <c r="E8" s="12"/>
      <c r="F8" s="12"/>
    </row>
    <row r="9" spans="1:6" ht="18.75" x14ac:dyDescent="0.3">
      <c r="A9" s="3">
        <v>1</v>
      </c>
      <c r="B9" s="4" t="s">
        <v>11</v>
      </c>
      <c r="C9" s="5">
        <v>1</v>
      </c>
    </row>
    <row r="10" spans="1:6" ht="18.75" x14ac:dyDescent="0.3">
      <c r="A10" s="6">
        <f>A9+1</f>
        <v>2</v>
      </c>
      <c r="B10" s="4" t="s">
        <v>12</v>
      </c>
      <c r="C10" s="5">
        <v>1</v>
      </c>
    </row>
    <row r="11" spans="1:6" ht="18.75" x14ac:dyDescent="0.3">
      <c r="A11" s="6">
        <f t="shared" ref="A11:A16" si="0">A10+1</f>
        <v>3</v>
      </c>
      <c r="B11" s="4" t="s">
        <v>13</v>
      </c>
      <c r="C11" s="5">
        <v>1</v>
      </c>
    </row>
    <row r="12" spans="1:6" ht="18.75" x14ac:dyDescent="0.3">
      <c r="A12" s="6">
        <f t="shared" si="0"/>
        <v>4</v>
      </c>
      <c r="B12" s="7" t="s">
        <v>14</v>
      </c>
      <c r="C12" s="9">
        <v>0.5</v>
      </c>
    </row>
    <row r="13" spans="1:6" ht="18.75" x14ac:dyDescent="0.3">
      <c r="A13" s="6">
        <f t="shared" si="0"/>
        <v>5</v>
      </c>
      <c r="B13" s="8" t="s">
        <v>31</v>
      </c>
      <c r="C13" s="37">
        <v>18.47</v>
      </c>
    </row>
    <row r="14" spans="1:6" ht="18.75" x14ac:dyDescent="0.3">
      <c r="A14" s="6">
        <f t="shared" si="0"/>
        <v>6</v>
      </c>
      <c r="B14" s="8" t="s">
        <v>32</v>
      </c>
      <c r="C14" s="37">
        <v>0.05</v>
      </c>
      <c r="E14" s="1"/>
    </row>
    <row r="15" spans="1:6" ht="24.75" customHeight="1" x14ac:dyDescent="0.3">
      <c r="A15" s="6">
        <f t="shared" si="0"/>
        <v>7</v>
      </c>
      <c r="B15" s="10" t="s">
        <v>97</v>
      </c>
      <c r="C15" s="58">
        <v>0.75</v>
      </c>
    </row>
    <row r="16" spans="1:6" ht="24.75" customHeight="1" x14ac:dyDescent="0.3">
      <c r="A16" s="6">
        <f t="shared" si="0"/>
        <v>8</v>
      </c>
      <c r="B16" s="10" t="s">
        <v>15</v>
      </c>
      <c r="C16" s="38">
        <v>1</v>
      </c>
    </row>
    <row r="17" spans="1:3" ht="18.75" x14ac:dyDescent="0.3">
      <c r="A17" s="46"/>
      <c r="B17" s="47" t="s">
        <v>16</v>
      </c>
      <c r="C17" s="48">
        <f>SUM(C9:C16)</f>
        <v>23.77</v>
      </c>
    </row>
    <row r="18" spans="1:3" ht="18.75" x14ac:dyDescent="0.25">
      <c r="A18" s="93" t="s">
        <v>17</v>
      </c>
      <c r="B18" s="94"/>
      <c r="C18" s="94"/>
    </row>
    <row r="19" spans="1:3" ht="21" customHeight="1" x14ac:dyDescent="0.3">
      <c r="A19" s="3">
        <v>1</v>
      </c>
      <c r="B19" s="20" t="s">
        <v>19</v>
      </c>
      <c r="C19" s="17">
        <v>0.5</v>
      </c>
    </row>
    <row r="20" spans="1:3" ht="18.75" x14ac:dyDescent="0.3">
      <c r="A20" s="3">
        <v>2</v>
      </c>
      <c r="B20" s="22" t="s">
        <v>3</v>
      </c>
      <c r="C20" s="17">
        <v>1</v>
      </c>
    </row>
    <row r="21" spans="1:3" ht="18.75" x14ac:dyDescent="0.3">
      <c r="A21" s="3">
        <v>3</v>
      </c>
      <c r="B21" s="22" t="s">
        <v>2</v>
      </c>
      <c r="C21" s="17">
        <v>1</v>
      </c>
    </row>
    <row r="22" spans="1:3" ht="17.25" customHeight="1" x14ac:dyDescent="0.3">
      <c r="A22" s="3"/>
      <c r="B22" s="49" t="s">
        <v>16</v>
      </c>
      <c r="C22" s="46">
        <f>SUM(C19:C21)</f>
        <v>2.5</v>
      </c>
    </row>
    <row r="23" spans="1:3" ht="24.75" customHeight="1" x14ac:dyDescent="0.25">
      <c r="A23" s="91" t="s">
        <v>21</v>
      </c>
      <c r="B23" s="92"/>
      <c r="C23" s="92"/>
    </row>
    <row r="24" spans="1:3" ht="18.75" x14ac:dyDescent="0.3">
      <c r="A24" s="3">
        <v>1</v>
      </c>
      <c r="B24" s="20" t="s">
        <v>46</v>
      </c>
      <c r="C24" s="45">
        <v>1</v>
      </c>
    </row>
    <row r="25" spans="1:3" ht="19.5" customHeight="1" x14ac:dyDescent="0.3">
      <c r="A25" s="31">
        <f>1+A24</f>
        <v>2</v>
      </c>
      <c r="B25" s="20" t="s">
        <v>72</v>
      </c>
      <c r="C25" s="45">
        <v>0.25</v>
      </c>
    </row>
    <row r="26" spans="1:3" ht="21.75" customHeight="1" x14ac:dyDescent="0.3">
      <c r="A26" s="31">
        <f t="shared" ref="A26:A31" si="1">1+A25</f>
        <v>3</v>
      </c>
      <c r="B26" s="20" t="s">
        <v>5</v>
      </c>
      <c r="C26" s="45">
        <v>3</v>
      </c>
    </row>
    <row r="27" spans="1:3" ht="24" customHeight="1" x14ac:dyDescent="0.3">
      <c r="A27" s="31">
        <f t="shared" si="1"/>
        <v>4</v>
      </c>
      <c r="B27" s="20" t="s">
        <v>7</v>
      </c>
      <c r="C27" s="45">
        <v>1</v>
      </c>
    </row>
    <row r="28" spans="1:3" ht="37.5" x14ac:dyDescent="0.3">
      <c r="A28" s="31">
        <f t="shared" si="1"/>
        <v>5</v>
      </c>
      <c r="B28" s="22" t="s">
        <v>33</v>
      </c>
      <c r="C28" s="45">
        <v>1</v>
      </c>
    </row>
    <row r="29" spans="1:3" ht="18.75" x14ac:dyDescent="0.3">
      <c r="A29" s="31">
        <f t="shared" si="1"/>
        <v>6</v>
      </c>
      <c r="B29" s="22" t="s">
        <v>8</v>
      </c>
      <c r="C29" s="45">
        <v>3</v>
      </c>
    </row>
    <row r="30" spans="1:3" ht="18.75" x14ac:dyDescent="0.3">
      <c r="A30" s="31">
        <f t="shared" si="1"/>
        <v>7</v>
      </c>
      <c r="B30" s="20" t="s">
        <v>4</v>
      </c>
      <c r="C30" s="45">
        <v>1</v>
      </c>
    </row>
    <row r="31" spans="1:3" ht="18.75" x14ac:dyDescent="0.3">
      <c r="A31" s="31">
        <f t="shared" si="1"/>
        <v>8</v>
      </c>
      <c r="B31" s="20" t="s">
        <v>6</v>
      </c>
      <c r="C31" s="45">
        <v>1</v>
      </c>
    </row>
    <row r="32" spans="1:3" ht="18.75" x14ac:dyDescent="0.3">
      <c r="A32" s="3"/>
      <c r="B32" s="49" t="s">
        <v>16</v>
      </c>
      <c r="C32" s="35">
        <f>SUM(C24:C31)</f>
        <v>11.25</v>
      </c>
    </row>
    <row r="33" spans="1:8" ht="18.75" x14ac:dyDescent="0.3">
      <c r="A33" s="18"/>
      <c r="B33" s="23" t="s">
        <v>30</v>
      </c>
      <c r="C33" s="35">
        <f>C17+C22+C32</f>
        <v>37.519999999999996</v>
      </c>
      <c r="F33" s="40"/>
      <c r="G33" s="40"/>
      <c r="H33" s="40"/>
    </row>
    <row r="36" spans="1:8" ht="18.75" x14ac:dyDescent="0.3">
      <c r="B36" s="119" t="s">
        <v>68</v>
      </c>
      <c r="C36" s="120"/>
    </row>
  </sheetData>
  <mergeCells count="3">
    <mergeCell ref="A8:C8"/>
    <mergeCell ref="A18:C18"/>
    <mergeCell ref="A23:C23"/>
  </mergeCells>
  <pageMargins left="0.70866141732283472" right="0.70866141732283472" top="0.74803149606299213" bottom="0.74803149606299213" header="0.31496062992125984" footer="0.31496062992125984"/>
  <pageSetup paperSize="9" scale="95" orientation="portrait" horizontalDpi="180" verticalDpi="18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F37"/>
  <sheetViews>
    <sheetView topLeftCell="A19" workbookViewId="0">
      <selection activeCell="B37" sqref="B37:C37"/>
    </sheetView>
  </sheetViews>
  <sheetFormatPr defaultRowHeight="15" x14ac:dyDescent="0.25"/>
  <cols>
    <col min="1" max="1" width="12.85546875" customWidth="1"/>
    <col min="2" max="2" width="45.140625" customWidth="1"/>
    <col min="3" max="3" width="27.7109375" customWidth="1"/>
  </cols>
  <sheetData>
    <row r="1" spans="1:6" x14ac:dyDescent="0.25">
      <c r="A1" s="12"/>
      <c r="B1" s="12"/>
      <c r="C1" s="12"/>
      <c r="D1" s="12"/>
      <c r="E1" s="12"/>
      <c r="F1" s="12"/>
    </row>
    <row r="2" spans="1:6" x14ac:dyDescent="0.25">
      <c r="A2" s="12"/>
      <c r="B2" s="12"/>
      <c r="C2" s="39" t="s">
        <v>108</v>
      </c>
      <c r="D2" s="12"/>
      <c r="E2" s="12"/>
      <c r="F2" s="12"/>
    </row>
    <row r="3" spans="1:6" ht="60.75" customHeight="1" x14ac:dyDescent="0.25">
      <c r="A3" s="12"/>
      <c r="B3" s="12"/>
      <c r="C3" s="43" t="s">
        <v>147</v>
      </c>
      <c r="D3" s="12"/>
      <c r="E3" s="12"/>
      <c r="F3" s="12"/>
    </row>
    <row r="4" spans="1:6" ht="18.75" x14ac:dyDescent="0.3">
      <c r="A4" s="14" t="s">
        <v>65</v>
      </c>
      <c r="B4" s="14"/>
      <c r="C4" s="14"/>
      <c r="D4" s="12"/>
      <c r="E4" s="13"/>
      <c r="F4" s="12"/>
    </row>
    <row r="5" spans="1:6" ht="18.75" x14ac:dyDescent="0.3">
      <c r="A5" s="14"/>
      <c r="B5" s="14" t="s">
        <v>66</v>
      </c>
      <c r="C5" s="14"/>
      <c r="D5" s="12"/>
      <c r="E5" s="12"/>
      <c r="F5" s="12"/>
    </row>
    <row r="6" spans="1:6" ht="11.25" customHeight="1" x14ac:dyDescent="0.3">
      <c r="A6" s="14"/>
      <c r="B6" s="14"/>
      <c r="C6" s="14"/>
      <c r="D6" s="12"/>
      <c r="E6" s="12"/>
      <c r="F6" s="12"/>
    </row>
    <row r="7" spans="1:6" ht="33.75" customHeight="1" x14ac:dyDescent="0.3">
      <c r="A7" s="15" t="s">
        <v>69</v>
      </c>
      <c r="B7" s="16" t="s">
        <v>9</v>
      </c>
      <c r="C7" s="17" t="s">
        <v>10</v>
      </c>
      <c r="D7" s="12"/>
      <c r="E7" s="12"/>
      <c r="F7" s="12"/>
    </row>
    <row r="8" spans="1:6" ht="18" customHeight="1" x14ac:dyDescent="0.25">
      <c r="A8" s="95" t="s">
        <v>38</v>
      </c>
      <c r="B8" s="96"/>
      <c r="C8" s="96"/>
      <c r="D8" s="12"/>
      <c r="E8" s="12"/>
      <c r="F8" s="59"/>
    </row>
    <row r="9" spans="1:6" ht="18.75" x14ac:dyDescent="0.3">
      <c r="A9" s="3">
        <v>1</v>
      </c>
      <c r="B9" s="4" t="s">
        <v>11</v>
      </c>
      <c r="C9" s="5">
        <v>1</v>
      </c>
    </row>
    <row r="10" spans="1:6" ht="18.75" x14ac:dyDescent="0.3">
      <c r="A10" s="6">
        <f>A9+1</f>
        <v>2</v>
      </c>
      <c r="B10" s="4" t="s">
        <v>12</v>
      </c>
      <c r="C10" s="5">
        <v>2</v>
      </c>
    </row>
    <row r="11" spans="1:6" ht="18.75" x14ac:dyDescent="0.3">
      <c r="A11" s="6">
        <f t="shared" ref="A11:A16" si="0">A10+1</f>
        <v>3</v>
      </c>
      <c r="B11" s="4" t="s">
        <v>13</v>
      </c>
      <c r="C11" s="5">
        <v>1</v>
      </c>
    </row>
    <row r="12" spans="1:6" ht="18.75" x14ac:dyDescent="0.3">
      <c r="A12" s="6">
        <f t="shared" si="0"/>
        <v>4</v>
      </c>
      <c r="B12" s="7" t="s">
        <v>14</v>
      </c>
      <c r="C12" s="9">
        <v>0.5</v>
      </c>
    </row>
    <row r="13" spans="1:6" ht="18.75" x14ac:dyDescent="0.3">
      <c r="A13" s="6">
        <f t="shared" si="0"/>
        <v>5</v>
      </c>
      <c r="B13" s="8" t="s">
        <v>31</v>
      </c>
      <c r="C13" s="37">
        <v>45.61</v>
      </c>
    </row>
    <row r="14" spans="1:6" ht="18.75" x14ac:dyDescent="0.3">
      <c r="A14" s="6">
        <f t="shared" si="0"/>
        <v>6</v>
      </c>
      <c r="B14" s="8" t="s">
        <v>32</v>
      </c>
      <c r="C14" s="37">
        <v>0.28000000000000003</v>
      </c>
      <c r="E14" s="1"/>
    </row>
    <row r="15" spans="1:6" ht="17.25" customHeight="1" x14ac:dyDescent="0.3">
      <c r="A15" s="6">
        <f t="shared" si="0"/>
        <v>7</v>
      </c>
      <c r="B15" s="10" t="s">
        <v>97</v>
      </c>
      <c r="C15" s="38">
        <v>1</v>
      </c>
    </row>
    <row r="16" spans="1:6" ht="18.75" x14ac:dyDescent="0.3">
      <c r="A16" s="6">
        <f t="shared" si="0"/>
        <v>8</v>
      </c>
      <c r="B16" s="10" t="s">
        <v>15</v>
      </c>
      <c r="C16" s="11">
        <v>7</v>
      </c>
    </row>
    <row r="17" spans="1:3" ht="18.75" x14ac:dyDescent="0.3">
      <c r="A17" s="56"/>
      <c r="B17" s="47" t="s">
        <v>16</v>
      </c>
      <c r="C17" s="48">
        <f>SUM(C9:C16)</f>
        <v>58.39</v>
      </c>
    </row>
    <row r="18" spans="1:3" ht="18.75" customHeight="1" x14ac:dyDescent="0.25">
      <c r="A18" s="108" t="s">
        <v>17</v>
      </c>
      <c r="B18" s="109"/>
      <c r="C18" s="109"/>
    </row>
    <row r="19" spans="1:3" ht="18.75" customHeight="1" x14ac:dyDescent="0.3">
      <c r="A19" s="44">
        <v>1</v>
      </c>
      <c r="B19" s="8" t="s">
        <v>34</v>
      </c>
      <c r="C19" s="3">
        <v>1</v>
      </c>
    </row>
    <row r="20" spans="1:3" ht="18.75" customHeight="1" x14ac:dyDescent="0.3">
      <c r="A20" s="44">
        <f>A19+1</f>
        <v>2</v>
      </c>
      <c r="B20" s="8" t="s">
        <v>35</v>
      </c>
      <c r="C20" s="3">
        <v>1</v>
      </c>
    </row>
    <row r="21" spans="1:3" ht="21" customHeight="1" x14ac:dyDescent="0.3">
      <c r="A21" s="44">
        <f t="shared" ref="A21:A23" si="1">A20+1</f>
        <v>3</v>
      </c>
      <c r="B21" s="8" t="s">
        <v>18</v>
      </c>
      <c r="C21" s="3">
        <v>1</v>
      </c>
    </row>
    <row r="22" spans="1:3" ht="18.75" x14ac:dyDescent="0.3">
      <c r="A22" s="44">
        <f t="shared" si="1"/>
        <v>4</v>
      </c>
      <c r="B22" s="8" t="s">
        <v>3</v>
      </c>
      <c r="C22" s="5">
        <v>1</v>
      </c>
    </row>
    <row r="23" spans="1:3" ht="18.75" x14ac:dyDescent="0.3">
      <c r="A23" s="44">
        <f t="shared" si="1"/>
        <v>5</v>
      </c>
      <c r="B23" s="8" t="s">
        <v>20</v>
      </c>
      <c r="C23" s="3">
        <v>1</v>
      </c>
    </row>
    <row r="24" spans="1:3" ht="17.25" customHeight="1" x14ac:dyDescent="0.3">
      <c r="A24" s="34"/>
      <c r="B24" s="23" t="s">
        <v>16</v>
      </c>
      <c r="C24" s="56">
        <f>SUM(C19:C23)</f>
        <v>5</v>
      </c>
    </row>
    <row r="25" spans="1:3" ht="17.25" customHeight="1" x14ac:dyDescent="0.25">
      <c r="A25" s="110" t="s">
        <v>21</v>
      </c>
      <c r="B25" s="111"/>
      <c r="C25" s="111"/>
    </row>
    <row r="26" spans="1:3" ht="17.25" customHeight="1" x14ac:dyDescent="0.3">
      <c r="A26" s="57">
        <v>1</v>
      </c>
      <c r="B26" s="8" t="s">
        <v>46</v>
      </c>
      <c r="C26" s="3">
        <v>1</v>
      </c>
    </row>
    <row r="27" spans="1:3" ht="17.25" customHeight="1" x14ac:dyDescent="0.3">
      <c r="A27" s="57">
        <f>A26+1</f>
        <v>2</v>
      </c>
      <c r="B27" s="4" t="s">
        <v>59</v>
      </c>
      <c r="C27" s="3">
        <v>0.5</v>
      </c>
    </row>
    <row r="28" spans="1:3" ht="24.75" customHeight="1" x14ac:dyDescent="0.25">
      <c r="A28" s="57">
        <f t="shared" ref="A28:A33" si="2">A27+1</f>
        <v>3</v>
      </c>
      <c r="B28" s="32" t="s">
        <v>24</v>
      </c>
      <c r="C28" s="3">
        <v>9</v>
      </c>
    </row>
    <row r="29" spans="1:3" ht="37.5" customHeight="1" x14ac:dyDescent="0.25">
      <c r="A29" s="57">
        <f t="shared" si="2"/>
        <v>4</v>
      </c>
      <c r="B29" s="32" t="s">
        <v>26</v>
      </c>
      <c r="C29" s="3">
        <v>1.5</v>
      </c>
    </row>
    <row r="30" spans="1:3" ht="18.75" x14ac:dyDescent="0.25">
      <c r="A30" s="57">
        <f t="shared" si="2"/>
        <v>5</v>
      </c>
      <c r="B30" s="33" t="s">
        <v>29</v>
      </c>
      <c r="C30" s="3">
        <v>1</v>
      </c>
    </row>
    <row r="31" spans="1:3" ht="18.75" x14ac:dyDescent="0.25">
      <c r="A31" s="57">
        <f t="shared" si="2"/>
        <v>6</v>
      </c>
      <c r="B31" s="33" t="s">
        <v>8</v>
      </c>
      <c r="C31" s="3">
        <v>5</v>
      </c>
    </row>
    <row r="32" spans="1:3" ht="18.75" x14ac:dyDescent="0.3">
      <c r="A32" s="57">
        <f t="shared" si="2"/>
        <v>7</v>
      </c>
      <c r="B32" s="8" t="s">
        <v>67</v>
      </c>
      <c r="C32" s="3">
        <v>1</v>
      </c>
    </row>
    <row r="33" spans="1:3" ht="18.75" x14ac:dyDescent="0.3">
      <c r="A33" s="57">
        <f t="shared" si="2"/>
        <v>8</v>
      </c>
      <c r="B33" s="8" t="s">
        <v>64</v>
      </c>
      <c r="C33" s="3">
        <v>1</v>
      </c>
    </row>
    <row r="34" spans="1:3" ht="18.75" x14ac:dyDescent="0.3">
      <c r="A34" s="34"/>
      <c r="B34" s="23" t="s">
        <v>16</v>
      </c>
      <c r="C34" s="42">
        <f>SUM(C26:C33)</f>
        <v>20</v>
      </c>
    </row>
    <row r="35" spans="1:3" ht="21" customHeight="1" x14ac:dyDescent="0.3">
      <c r="A35" s="36"/>
      <c r="B35" s="23" t="s">
        <v>30</v>
      </c>
      <c r="C35" s="35">
        <f>C17+C24+C34</f>
        <v>83.39</v>
      </c>
    </row>
    <row r="37" spans="1:3" ht="18.75" x14ac:dyDescent="0.3">
      <c r="B37" s="119" t="s">
        <v>63</v>
      </c>
      <c r="C37" s="120"/>
    </row>
  </sheetData>
  <mergeCells count="3">
    <mergeCell ref="A8:C8"/>
    <mergeCell ref="A18:C18"/>
    <mergeCell ref="A25:C25"/>
  </mergeCells>
  <pageMargins left="0.7" right="0.7" top="0.75" bottom="0.75" header="0.3" footer="0.3"/>
  <pageSetup paperSize="9" orientation="portrait" horizontalDpi="180" verticalDpi="18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D52"/>
  <sheetViews>
    <sheetView topLeftCell="A43" workbookViewId="0">
      <selection activeCell="B52" sqref="B52:C52"/>
    </sheetView>
  </sheetViews>
  <sheetFormatPr defaultRowHeight="15" x14ac:dyDescent="0.25"/>
  <cols>
    <col min="1" max="1" width="11.140625" customWidth="1"/>
    <col min="2" max="2" width="54.140625" customWidth="1"/>
    <col min="3" max="3" width="37.42578125" customWidth="1"/>
  </cols>
  <sheetData>
    <row r="1" spans="1:4" ht="9" customHeight="1" x14ac:dyDescent="0.25"/>
    <row r="2" spans="1:4" x14ac:dyDescent="0.25">
      <c r="C2" s="39" t="s">
        <v>110</v>
      </c>
    </row>
    <row r="3" spans="1:4" ht="29.25" customHeight="1" x14ac:dyDescent="0.25">
      <c r="C3" s="43" t="s">
        <v>147</v>
      </c>
    </row>
    <row r="4" spans="1:4" ht="19.5" customHeight="1" x14ac:dyDescent="0.3">
      <c r="A4" s="118" t="s">
        <v>98</v>
      </c>
      <c r="B4" s="118"/>
      <c r="C4" s="118"/>
      <c r="D4" s="12"/>
    </row>
    <row r="5" spans="1:4" ht="5.25" customHeight="1" x14ac:dyDescent="0.3">
      <c r="B5" s="2"/>
    </row>
    <row r="6" spans="1:4" ht="18.75" x14ac:dyDescent="0.3">
      <c r="A6" s="15" t="s">
        <v>69</v>
      </c>
      <c r="B6" s="16" t="s">
        <v>9</v>
      </c>
      <c r="C6" s="15" t="s">
        <v>10</v>
      </c>
    </row>
    <row r="7" spans="1:4" ht="18.75" x14ac:dyDescent="0.3">
      <c r="A7" s="112" t="s">
        <v>38</v>
      </c>
      <c r="B7" s="113"/>
      <c r="C7" s="114"/>
    </row>
    <row r="8" spans="1:4" ht="21.75" customHeight="1" x14ac:dyDescent="0.3">
      <c r="A8" s="24">
        <v>1</v>
      </c>
      <c r="B8" s="25" t="s">
        <v>11</v>
      </c>
      <c r="C8" s="24">
        <v>1</v>
      </c>
    </row>
    <row r="9" spans="1:4" ht="19.5" customHeight="1" x14ac:dyDescent="0.3">
      <c r="A9" s="24">
        <f>A8+1</f>
        <v>2</v>
      </c>
      <c r="B9" s="29" t="s">
        <v>60</v>
      </c>
      <c r="C9" s="24">
        <v>2</v>
      </c>
    </row>
    <row r="10" spans="1:4" ht="20.25" customHeight="1" x14ac:dyDescent="0.3">
      <c r="A10" s="24">
        <f t="shared" ref="A10:A17" si="0">A9+1</f>
        <v>3</v>
      </c>
      <c r="B10" s="29" t="s">
        <v>42</v>
      </c>
      <c r="C10" s="24">
        <v>1</v>
      </c>
    </row>
    <row r="11" spans="1:4" ht="18.75" x14ac:dyDescent="0.3">
      <c r="A11" s="24">
        <f t="shared" si="0"/>
        <v>4</v>
      </c>
      <c r="B11" s="29" t="s">
        <v>62</v>
      </c>
      <c r="C11" s="24">
        <v>1</v>
      </c>
    </row>
    <row r="12" spans="1:4" ht="18.75" x14ac:dyDescent="0.3">
      <c r="A12" s="24">
        <f t="shared" si="0"/>
        <v>5</v>
      </c>
      <c r="B12" s="29" t="s">
        <v>61</v>
      </c>
      <c r="C12" s="24">
        <v>4.5</v>
      </c>
    </row>
    <row r="13" spans="1:4" ht="18.75" x14ac:dyDescent="0.3">
      <c r="A13" s="24">
        <f t="shared" si="0"/>
        <v>6</v>
      </c>
      <c r="B13" s="29" t="s">
        <v>43</v>
      </c>
      <c r="C13" s="24">
        <v>72.39</v>
      </c>
    </row>
    <row r="14" spans="1:4" ht="18.75" x14ac:dyDescent="0.3">
      <c r="A14" s="24">
        <f t="shared" si="0"/>
        <v>7</v>
      </c>
      <c r="B14" s="29" t="s">
        <v>32</v>
      </c>
      <c r="C14" s="24">
        <v>2.5</v>
      </c>
    </row>
    <row r="15" spans="1:4" ht="18.75" x14ac:dyDescent="0.3">
      <c r="A15" s="24">
        <f t="shared" si="0"/>
        <v>8</v>
      </c>
      <c r="B15" s="29" t="s">
        <v>14</v>
      </c>
      <c r="C15" s="24">
        <v>1</v>
      </c>
    </row>
    <row r="16" spans="1:4" ht="18.75" x14ac:dyDescent="0.3">
      <c r="A16" s="24">
        <f t="shared" si="0"/>
        <v>9</v>
      </c>
      <c r="B16" s="25" t="s">
        <v>40</v>
      </c>
      <c r="C16" s="24">
        <v>1</v>
      </c>
    </row>
    <row r="17" spans="1:3" ht="22.5" customHeight="1" x14ac:dyDescent="0.3">
      <c r="A17" s="24">
        <f t="shared" si="0"/>
        <v>10</v>
      </c>
      <c r="B17" s="29" t="s">
        <v>106</v>
      </c>
      <c r="C17" s="24">
        <v>9</v>
      </c>
    </row>
    <row r="18" spans="1:3" ht="18.75" x14ac:dyDescent="0.3">
      <c r="A18" s="53"/>
      <c r="B18" s="30" t="s">
        <v>16</v>
      </c>
      <c r="C18" s="53">
        <f>SUM(C8:C17)</f>
        <v>95.39</v>
      </c>
    </row>
    <row r="19" spans="1:3" ht="15.75" customHeight="1" x14ac:dyDescent="0.3">
      <c r="A19" s="115" t="s">
        <v>39</v>
      </c>
      <c r="B19" s="116"/>
      <c r="C19" s="117"/>
    </row>
    <row r="20" spans="1:3" ht="17.25" customHeight="1" x14ac:dyDescent="0.3">
      <c r="A20" s="24">
        <v>1</v>
      </c>
      <c r="B20" s="29" t="s">
        <v>44</v>
      </c>
      <c r="C20" s="24">
        <v>1</v>
      </c>
    </row>
    <row r="21" spans="1:3" ht="18.75" x14ac:dyDescent="0.3">
      <c r="A21" s="24">
        <f>A20+1</f>
        <v>2</v>
      </c>
      <c r="B21" s="29" t="s">
        <v>45</v>
      </c>
      <c r="C21" s="24">
        <v>1</v>
      </c>
    </row>
    <row r="22" spans="1:3" ht="18.75" x14ac:dyDescent="0.3">
      <c r="A22" s="24">
        <f t="shared" ref="A22:A47" si="1">A21+1</f>
        <v>3</v>
      </c>
      <c r="B22" s="29" t="s">
        <v>34</v>
      </c>
      <c r="C22" s="24">
        <v>1</v>
      </c>
    </row>
    <row r="23" spans="1:3" ht="18.75" x14ac:dyDescent="0.3">
      <c r="A23" s="24">
        <f t="shared" si="1"/>
        <v>4</v>
      </c>
      <c r="B23" s="29" t="s">
        <v>35</v>
      </c>
      <c r="C23" s="24">
        <v>2</v>
      </c>
    </row>
    <row r="24" spans="1:3" ht="18.75" x14ac:dyDescent="0.3">
      <c r="A24" s="24">
        <f t="shared" si="1"/>
        <v>5</v>
      </c>
      <c r="B24" s="29" t="s">
        <v>19</v>
      </c>
      <c r="C24" s="24">
        <v>1</v>
      </c>
    </row>
    <row r="25" spans="1:3" ht="18.75" x14ac:dyDescent="0.3">
      <c r="A25" s="53"/>
      <c r="B25" s="30" t="s">
        <v>16</v>
      </c>
      <c r="C25" s="53">
        <f>SUM(C20:C24)</f>
        <v>6</v>
      </c>
    </row>
    <row r="26" spans="1:3" ht="18.75" x14ac:dyDescent="0.3">
      <c r="A26" s="115" t="s">
        <v>37</v>
      </c>
      <c r="B26" s="116"/>
      <c r="C26" s="117"/>
    </row>
    <row r="27" spans="1:3" ht="18.75" x14ac:dyDescent="0.3">
      <c r="A27" s="24">
        <v>1</v>
      </c>
      <c r="B27" s="29" t="s">
        <v>46</v>
      </c>
      <c r="C27" s="24">
        <v>1</v>
      </c>
    </row>
    <row r="28" spans="1:3" ht="18.75" x14ac:dyDescent="0.3">
      <c r="A28" s="24">
        <f t="shared" si="1"/>
        <v>2</v>
      </c>
      <c r="B28" s="29" t="s">
        <v>41</v>
      </c>
      <c r="C28" s="24">
        <v>1</v>
      </c>
    </row>
    <row r="29" spans="1:3" ht="18.75" x14ac:dyDescent="0.3">
      <c r="A29" s="24">
        <f t="shared" si="1"/>
        <v>3</v>
      </c>
      <c r="B29" s="29" t="s">
        <v>47</v>
      </c>
      <c r="C29" s="24">
        <v>1.5</v>
      </c>
    </row>
    <row r="30" spans="1:3" ht="18.75" x14ac:dyDescent="0.3">
      <c r="A30" s="24">
        <f t="shared" si="1"/>
        <v>4</v>
      </c>
      <c r="B30" s="29" t="s">
        <v>7</v>
      </c>
      <c r="C30" s="24">
        <v>2</v>
      </c>
    </row>
    <row r="31" spans="1:3" ht="20.25" customHeight="1" x14ac:dyDescent="0.3">
      <c r="A31" s="24">
        <f t="shared" si="1"/>
        <v>5</v>
      </c>
      <c r="B31" s="29" t="s">
        <v>5</v>
      </c>
      <c r="C31" s="24">
        <v>17.5</v>
      </c>
    </row>
    <row r="32" spans="1:3" ht="18.75" x14ac:dyDescent="0.3">
      <c r="A32" s="24">
        <f t="shared" si="1"/>
        <v>6</v>
      </c>
      <c r="B32" s="29" t="s">
        <v>48</v>
      </c>
      <c r="C32" s="24">
        <v>1</v>
      </c>
    </row>
    <row r="33" spans="1:3" ht="36" customHeight="1" x14ac:dyDescent="0.3">
      <c r="A33" s="24">
        <f t="shared" si="1"/>
        <v>7</v>
      </c>
      <c r="B33" s="29" t="s">
        <v>49</v>
      </c>
      <c r="C33" s="24">
        <v>1</v>
      </c>
    </row>
    <row r="34" spans="1:3" ht="36.75" customHeight="1" x14ac:dyDescent="0.3">
      <c r="A34" s="24">
        <f t="shared" si="1"/>
        <v>8</v>
      </c>
      <c r="B34" s="29" t="s">
        <v>50</v>
      </c>
      <c r="C34" s="24">
        <v>1</v>
      </c>
    </row>
    <row r="35" spans="1:3" ht="39.75" customHeight="1" x14ac:dyDescent="0.3">
      <c r="A35" s="24">
        <f t="shared" si="1"/>
        <v>9</v>
      </c>
      <c r="B35" s="29" t="s">
        <v>51</v>
      </c>
      <c r="C35" s="24">
        <v>1</v>
      </c>
    </row>
    <row r="36" spans="1:3" ht="18.75" x14ac:dyDescent="0.3">
      <c r="A36" s="24">
        <f t="shared" si="1"/>
        <v>10</v>
      </c>
      <c r="B36" s="29" t="s">
        <v>101</v>
      </c>
      <c r="C36" s="24">
        <v>1</v>
      </c>
    </row>
    <row r="37" spans="1:3" ht="18.75" x14ac:dyDescent="0.3">
      <c r="A37" s="24">
        <f t="shared" si="1"/>
        <v>11</v>
      </c>
      <c r="B37" s="29" t="s">
        <v>36</v>
      </c>
      <c r="C37" s="24">
        <v>1</v>
      </c>
    </row>
    <row r="38" spans="1:3" ht="18.75" x14ac:dyDescent="0.3">
      <c r="A38" s="24">
        <f t="shared" si="1"/>
        <v>12</v>
      </c>
      <c r="B38" s="29" t="s">
        <v>52</v>
      </c>
      <c r="C38" s="24">
        <v>0.5</v>
      </c>
    </row>
    <row r="39" spans="1:3" ht="18.75" x14ac:dyDescent="0.3">
      <c r="A39" s="24">
        <f t="shared" si="1"/>
        <v>13</v>
      </c>
      <c r="B39" s="29" t="s">
        <v>20</v>
      </c>
      <c r="C39" s="24">
        <v>1</v>
      </c>
    </row>
    <row r="40" spans="1:3" ht="37.5" customHeight="1" x14ac:dyDescent="0.3">
      <c r="A40" s="24">
        <f t="shared" si="1"/>
        <v>14</v>
      </c>
      <c r="B40" s="29" t="s">
        <v>70</v>
      </c>
      <c r="C40" s="24">
        <v>1</v>
      </c>
    </row>
    <row r="41" spans="1:3" ht="18.75" x14ac:dyDescent="0.3">
      <c r="A41" s="24">
        <f t="shared" si="1"/>
        <v>15</v>
      </c>
      <c r="B41" s="29" t="s">
        <v>53</v>
      </c>
      <c r="C41" s="24">
        <v>1</v>
      </c>
    </row>
    <row r="42" spans="1:3" ht="18.75" x14ac:dyDescent="0.3">
      <c r="A42" s="24">
        <f t="shared" si="1"/>
        <v>16</v>
      </c>
      <c r="B42" s="29" t="s">
        <v>54</v>
      </c>
      <c r="C42" s="24">
        <v>1</v>
      </c>
    </row>
    <row r="43" spans="1:3" ht="18.75" x14ac:dyDescent="0.3">
      <c r="A43" s="24">
        <f t="shared" si="1"/>
        <v>17</v>
      </c>
      <c r="B43" s="29" t="s">
        <v>55</v>
      </c>
      <c r="C43" s="24">
        <v>1</v>
      </c>
    </row>
    <row r="44" spans="1:3" ht="18.75" x14ac:dyDescent="0.3">
      <c r="A44" s="24">
        <f t="shared" si="1"/>
        <v>18</v>
      </c>
      <c r="B44" s="29" t="s">
        <v>4</v>
      </c>
      <c r="C44" s="24">
        <v>2</v>
      </c>
    </row>
    <row r="45" spans="1:3" ht="18.75" x14ac:dyDescent="0.3">
      <c r="A45" s="24">
        <f t="shared" si="1"/>
        <v>19</v>
      </c>
      <c r="B45" s="29" t="s">
        <v>56</v>
      </c>
      <c r="C45" s="24">
        <v>1.5</v>
      </c>
    </row>
    <row r="46" spans="1:3" ht="18.75" x14ac:dyDescent="0.3">
      <c r="A46" s="24">
        <f t="shared" si="1"/>
        <v>20</v>
      </c>
      <c r="B46" s="29" t="s">
        <v>57</v>
      </c>
      <c r="C46" s="24">
        <v>5</v>
      </c>
    </row>
    <row r="47" spans="1:3" ht="18.75" x14ac:dyDescent="0.3">
      <c r="A47" s="24">
        <f t="shared" si="1"/>
        <v>21</v>
      </c>
      <c r="B47" s="29" t="s">
        <v>6</v>
      </c>
      <c r="C47" s="24">
        <v>1</v>
      </c>
    </row>
    <row r="48" spans="1:3" ht="19.5" thickBot="1" x14ac:dyDescent="0.35">
      <c r="A48" s="53"/>
      <c r="B48" s="30" t="s">
        <v>58</v>
      </c>
      <c r="C48" s="53">
        <f>SUM(C27:C47)</f>
        <v>44</v>
      </c>
    </row>
    <row r="49" spans="1:3" ht="19.5" thickBot="1" x14ac:dyDescent="0.35">
      <c r="A49" s="26"/>
      <c r="B49" s="27" t="s">
        <v>0</v>
      </c>
      <c r="C49" s="28">
        <f>C18+C25+C48</f>
        <v>145.38999999999999</v>
      </c>
    </row>
    <row r="52" spans="1:3" ht="18.75" x14ac:dyDescent="0.3">
      <c r="A52" s="12"/>
      <c r="B52" s="119" t="s">
        <v>99</v>
      </c>
      <c r="C52" s="119"/>
    </row>
  </sheetData>
  <mergeCells count="4">
    <mergeCell ref="A7:C7"/>
    <mergeCell ref="A19:C19"/>
    <mergeCell ref="A4:C4"/>
    <mergeCell ref="A26:C26"/>
  </mergeCells>
  <pageMargins left="0.70866141732283472" right="0.70866141732283472" top="0.74803149606299213" bottom="0.35433070866141736" header="0.31496062992125984" footer="0.31496062992125984"/>
  <pageSetup paperSize="9" scale="75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C40"/>
  <sheetViews>
    <sheetView topLeftCell="A31" workbookViewId="0">
      <selection activeCell="B40" sqref="B40:C40"/>
    </sheetView>
  </sheetViews>
  <sheetFormatPr defaultRowHeight="15" x14ac:dyDescent="0.25"/>
  <cols>
    <col min="1" max="1" width="9.85546875" customWidth="1"/>
    <col min="2" max="2" width="41" customWidth="1"/>
    <col min="3" max="3" width="30.140625" customWidth="1"/>
  </cols>
  <sheetData>
    <row r="2" spans="1:3" x14ac:dyDescent="0.25">
      <c r="A2" s="12"/>
      <c r="B2" s="12"/>
      <c r="C2" s="39" t="s">
        <v>135</v>
      </c>
    </row>
    <row r="3" spans="1:3" ht="50.25" customHeight="1" x14ac:dyDescent="0.25">
      <c r="A3" s="12"/>
      <c r="B3" s="12"/>
      <c r="C3" s="43" t="s">
        <v>147</v>
      </c>
    </row>
    <row r="4" spans="1:3" ht="60.75" customHeight="1" x14ac:dyDescent="0.3">
      <c r="A4" s="88" t="s">
        <v>136</v>
      </c>
      <c r="B4" s="88"/>
      <c r="C4" s="88"/>
    </row>
    <row r="5" spans="1:3" ht="8.25" customHeight="1" x14ac:dyDescent="0.3">
      <c r="A5" s="14"/>
      <c r="B5" s="14"/>
      <c r="C5" s="14"/>
    </row>
    <row r="6" spans="1:3" ht="37.5" x14ac:dyDescent="0.3">
      <c r="A6" s="15" t="s">
        <v>69</v>
      </c>
      <c r="B6" s="16" t="s">
        <v>9</v>
      </c>
      <c r="C6" s="17" t="s">
        <v>10</v>
      </c>
    </row>
    <row r="7" spans="1:3" ht="15.75" x14ac:dyDescent="0.25">
      <c r="A7" s="95" t="s">
        <v>38</v>
      </c>
      <c r="B7" s="96"/>
      <c r="C7" s="96"/>
    </row>
    <row r="8" spans="1:3" ht="18.75" x14ac:dyDescent="0.3">
      <c r="A8" s="3">
        <v>1</v>
      </c>
      <c r="B8" s="4" t="s">
        <v>11</v>
      </c>
      <c r="C8" s="5">
        <v>1</v>
      </c>
    </row>
    <row r="9" spans="1:3" ht="18.75" x14ac:dyDescent="0.3">
      <c r="A9" s="6">
        <f>A8+1</f>
        <v>2</v>
      </c>
      <c r="B9" s="4" t="s">
        <v>12</v>
      </c>
      <c r="C9" s="9">
        <v>1.5</v>
      </c>
    </row>
    <row r="10" spans="1:3" ht="18.75" x14ac:dyDescent="0.3">
      <c r="A10" s="6">
        <f t="shared" ref="A10:A12" si="0">A9+1</f>
        <v>3</v>
      </c>
      <c r="B10" s="4" t="s">
        <v>13</v>
      </c>
      <c r="C10" s="9">
        <v>0.5</v>
      </c>
    </row>
    <row r="11" spans="1:3" ht="18.75" x14ac:dyDescent="0.3">
      <c r="A11" s="6">
        <f t="shared" si="0"/>
        <v>4</v>
      </c>
      <c r="B11" s="8" t="s">
        <v>31</v>
      </c>
      <c r="C11" s="37">
        <v>18.28</v>
      </c>
    </row>
    <row r="12" spans="1:3" ht="37.5" x14ac:dyDescent="0.3">
      <c r="A12" s="6">
        <f t="shared" si="0"/>
        <v>5</v>
      </c>
      <c r="B12" s="10" t="s">
        <v>97</v>
      </c>
      <c r="C12" s="9">
        <v>0.5</v>
      </c>
    </row>
    <row r="13" spans="1:3" ht="18.75" x14ac:dyDescent="0.3">
      <c r="A13" s="61"/>
      <c r="B13" s="47" t="s">
        <v>16</v>
      </c>
      <c r="C13" s="48">
        <f>SUM(C8:C12)</f>
        <v>21.78</v>
      </c>
    </row>
    <row r="14" spans="1:3" ht="18.75" x14ac:dyDescent="0.25">
      <c r="A14" s="93" t="s">
        <v>17</v>
      </c>
      <c r="B14" s="94"/>
      <c r="C14" s="94"/>
    </row>
    <row r="15" spans="1:3" ht="18.75" x14ac:dyDescent="0.3">
      <c r="A15" s="60">
        <v>1</v>
      </c>
      <c r="B15" s="19" t="s">
        <v>19</v>
      </c>
      <c r="C15" s="60">
        <v>0.5</v>
      </c>
    </row>
    <row r="16" spans="1:3" ht="18.75" x14ac:dyDescent="0.3">
      <c r="A16" s="60">
        <f>A15+1</f>
        <v>2</v>
      </c>
      <c r="B16" s="70" t="s">
        <v>20</v>
      </c>
      <c r="C16" s="60">
        <v>0.5</v>
      </c>
    </row>
    <row r="17" spans="1:3" ht="18.75" x14ac:dyDescent="0.3">
      <c r="A17" s="60">
        <f t="shared" ref="A17" si="1">A16+1</f>
        <v>3</v>
      </c>
      <c r="B17" s="70" t="s">
        <v>3</v>
      </c>
      <c r="C17" s="60">
        <v>1</v>
      </c>
    </row>
    <row r="18" spans="1:3" ht="18.75" x14ac:dyDescent="0.3">
      <c r="A18" s="71"/>
      <c r="B18" s="72" t="s">
        <v>16</v>
      </c>
      <c r="C18" s="71">
        <f>C15+C16+C17</f>
        <v>2</v>
      </c>
    </row>
    <row r="19" spans="1:3" ht="18.75" x14ac:dyDescent="0.25">
      <c r="A19" s="91" t="s">
        <v>21</v>
      </c>
      <c r="B19" s="92"/>
      <c r="C19" s="92"/>
    </row>
    <row r="20" spans="1:3" ht="18.75" x14ac:dyDescent="0.3">
      <c r="A20" s="64">
        <v>1</v>
      </c>
      <c r="B20" s="73" t="s">
        <v>46</v>
      </c>
      <c r="C20" s="64">
        <v>0.5</v>
      </c>
    </row>
    <row r="21" spans="1:3" ht="37.5" x14ac:dyDescent="0.3">
      <c r="A21" s="64">
        <f>A20+1</f>
        <v>2</v>
      </c>
      <c r="B21" s="73" t="s">
        <v>23</v>
      </c>
      <c r="C21" s="64">
        <v>1</v>
      </c>
    </row>
    <row r="22" spans="1:3" ht="37.5" x14ac:dyDescent="0.3">
      <c r="A22" s="64">
        <f t="shared" ref="A22:A28" si="2">A21+1</f>
        <v>3</v>
      </c>
      <c r="B22" s="74" t="s">
        <v>5</v>
      </c>
      <c r="C22" s="64">
        <v>5</v>
      </c>
    </row>
    <row r="23" spans="1:3" ht="18.75" x14ac:dyDescent="0.3">
      <c r="A23" s="64">
        <f t="shared" si="2"/>
        <v>4</v>
      </c>
      <c r="B23" s="75" t="s">
        <v>7</v>
      </c>
      <c r="C23" s="64">
        <v>1</v>
      </c>
    </row>
    <row r="24" spans="1:3" ht="56.25" x14ac:dyDescent="0.3">
      <c r="A24" s="64">
        <f t="shared" si="2"/>
        <v>5</v>
      </c>
      <c r="B24" s="73" t="s">
        <v>33</v>
      </c>
      <c r="C24" s="64">
        <v>1</v>
      </c>
    </row>
    <row r="25" spans="1:3" ht="18.75" x14ac:dyDescent="0.3">
      <c r="A25" s="64">
        <f t="shared" si="2"/>
        <v>6</v>
      </c>
      <c r="B25" s="73" t="s">
        <v>29</v>
      </c>
      <c r="C25" s="64">
        <v>1</v>
      </c>
    </row>
    <row r="26" spans="1:3" ht="18.75" x14ac:dyDescent="0.3">
      <c r="A26" s="64">
        <f t="shared" si="2"/>
        <v>7</v>
      </c>
      <c r="B26" s="73" t="s">
        <v>137</v>
      </c>
      <c r="C26" s="64">
        <v>3</v>
      </c>
    </row>
    <row r="27" spans="1:3" ht="18.75" x14ac:dyDescent="0.3">
      <c r="A27" s="64">
        <f t="shared" si="2"/>
        <v>8</v>
      </c>
      <c r="B27" s="75" t="s">
        <v>67</v>
      </c>
      <c r="C27" s="64">
        <v>0.5</v>
      </c>
    </row>
    <row r="28" spans="1:3" ht="18.75" x14ac:dyDescent="0.3">
      <c r="A28" s="64">
        <f t="shared" si="2"/>
        <v>9</v>
      </c>
      <c r="B28" s="74" t="s">
        <v>129</v>
      </c>
      <c r="C28" s="64">
        <v>1</v>
      </c>
    </row>
    <row r="29" spans="1:3" ht="18.75" x14ac:dyDescent="0.3">
      <c r="A29" s="76"/>
      <c r="B29" s="77" t="s">
        <v>16</v>
      </c>
      <c r="C29" s="78">
        <f>C20+C21+C22+C23+C24+C25+C26+C27+C28</f>
        <v>14</v>
      </c>
    </row>
    <row r="30" spans="1:3" ht="18.75" x14ac:dyDescent="0.3">
      <c r="A30" s="97" t="s">
        <v>85</v>
      </c>
      <c r="B30" s="98"/>
      <c r="C30" s="99"/>
    </row>
    <row r="31" spans="1:3" ht="18.75" x14ac:dyDescent="0.3">
      <c r="A31" s="64">
        <v>1</v>
      </c>
      <c r="B31" s="74" t="s">
        <v>1</v>
      </c>
      <c r="C31" s="64">
        <v>3.6</v>
      </c>
    </row>
    <row r="32" spans="1:3" ht="18.75" x14ac:dyDescent="0.3">
      <c r="A32" s="64">
        <f>A31+1</f>
        <v>2</v>
      </c>
      <c r="B32" s="8" t="s">
        <v>20</v>
      </c>
      <c r="C32" s="18">
        <v>0.5</v>
      </c>
    </row>
    <row r="33" spans="1:3" ht="18.75" x14ac:dyDescent="0.3">
      <c r="A33" s="64">
        <f t="shared" ref="A33:A35" si="3">A32+1</f>
        <v>3</v>
      </c>
      <c r="B33" s="73" t="s">
        <v>22</v>
      </c>
      <c r="C33" s="64">
        <v>2</v>
      </c>
    </row>
    <row r="34" spans="1:3" ht="18.75" x14ac:dyDescent="0.3">
      <c r="A34" s="64">
        <f t="shared" si="3"/>
        <v>4</v>
      </c>
      <c r="B34" s="74" t="s">
        <v>67</v>
      </c>
      <c r="C34" s="64">
        <v>1.5</v>
      </c>
    </row>
    <row r="35" spans="1:3" ht="37.5" x14ac:dyDescent="0.3">
      <c r="A35" s="64">
        <f t="shared" si="3"/>
        <v>5</v>
      </c>
      <c r="B35" s="74" t="s">
        <v>138</v>
      </c>
      <c r="C35" s="64">
        <v>0.5</v>
      </c>
    </row>
    <row r="36" spans="1:3" ht="18.75" x14ac:dyDescent="0.3">
      <c r="A36" s="3"/>
      <c r="B36" s="49" t="s">
        <v>16</v>
      </c>
      <c r="C36" s="41">
        <f>SUM(C31:C35)</f>
        <v>8.1</v>
      </c>
    </row>
    <row r="37" spans="1:3" ht="18.75" x14ac:dyDescent="0.3">
      <c r="A37" s="3"/>
      <c r="B37" s="49" t="s">
        <v>0</v>
      </c>
      <c r="C37" s="35">
        <f>C13+C29+C36+C18</f>
        <v>45.88</v>
      </c>
    </row>
    <row r="40" spans="1:3" ht="18.75" x14ac:dyDescent="0.3">
      <c r="B40" s="119" t="s">
        <v>139</v>
      </c>
      <c r="C40" s="119"/>
    </row>
  </sheetData>
  <mergeCells count="5">
    <mergeCell ref="A4:C4"/>
    <mergeCell ref="A7:C7"/>
    <mergeCell ref="A14:C14"/>
    <mergeCell ref="A19:C19"/>
    <mergeCell ref="A30:C30"/>
  </mergeCells>
  <pageMargins left="0.70866141732283472" right="0.70866141732283472" top="0.74803149606299213" bottom="0.74803149606299213" header="0.31496062992125984" footer="0.31496062992125984"/>
  <pageSetup paperSize="9" scale="82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38"/>
  <sheetViews>
    <sheetView topLeftCell="A16" workbookViewId="0">
      <selection activeCell="B38" sqref="B38:C38"/>
    </sheetView>
  </sheetViews>
  <sheetFormatPr defaultRowHeight="15" x14ac:dyDescent="0.25"/>
  <cols>
    <col min="1" max="1" width="10.42578125" customWidth="1"/>
    <col min="2" max="2" width="41.5703125" customWidth="1"/>
    <col min="3" max="3" width="32.5703125" customWidth="1"/>
  </cols>
  <sheetData>
    <row r="1" spans="1:3" x14ac:dyDescent="0.25">
      <c r="A1" s="12"/>
      <c r="B1" s="12"/>
      <c r="C1" s="12"/>
    </row>
    <row r="2" spans="1:3" x14ac:dyDescent="0.25">
      <c r="A2" s="12"/>
      <c r="B2" s="12"/>
      <c r="C2" s="39" t="s">
        <v>127</v>
      </c>
    </row>
    <row r="3" spans="1:3" ht="48" customHeight="1" x14ac:dyDescent="0.25">
      <c r="A3" s="12"/>
      <c r="B3" s="12"/>
      <c r="C3" s="43" t="s">
        <v>147</v>
      </c>
    </row>
    <row r="4" spans="1:3" ht="42.75" customHeight="1" x14ac:dyDescent="0.3">
      <c r="A4" s="88" t="s">
        <v>128</v>
      </c>
      <c r="B4" s="88"/>
      <c r="C4" s="88"/>
    </row>
    <row r="5" spans="1:3" ht="18.75" x14ac:dyDescent="0.3">
      <c r="A5" s="14"/>
      <c r="B5" s="14"/>
      <c r="C5" s="14"/>
    </row>
    <row r="6" spans="1:3" ht="37.5" x14ac:dyDescent="0.3">
      <c r="A6" s="15" t="s">
        <v>69</v>
      </c>
      <c r="B6" s="16" t="s">
        <v>9</v>
      </c>
      <c r="C6" s="17" t="s">
        <v>10</v>
      </c>
    </row>
    <row r="7" spans="1:3" ht="24" customHeight="1" x14ac:dyDescent="0.25">
      <c r="A7" s="95" t="s">
        <v>38</v>
      </c>
      <c r="B7" s="96"/>
      <c r="C7" s="96"/>
    </row>
    <row r="8" spans="1:3" ht="18.75" x14ac:dyDescent="0.3">
      <c r="A8" s="3">
        <v>1</v>
      </c>
      <c r="B8" s="4" t="s">
        <v>11</v>
      </c>
      <c r="C8" s="5">
        <v>1</v>
      </c>
    </row>
    <row r="9" spans="1:3" ht="18.75" x14ac:dyDescent="0.3">
      <c r="A9" s="3">
        <f>A8+1</f>
        <v>2</v>
      </c>
      <c r="B9" s="4" t="s">
        <v>12</v>
      </c>
      <c r="C9" s="9">
        <v>0.5</v>
      </c>
    </row>
    <row r="10" spans="1:3" ht="18.75" x14ac:dyDescent="0.3">
      <c r="A10" s="3">
        <f t="shared" ref="A10:A12" si="0">A9+1</f>
        <v>3</v>
      </c>
      <c r="B10" s="4" t="s">
        <v>13</v>
      </c>
      <c r="C10" s="5">
        <v>1</v>
      </c>
    </row>
    <row r="11" spans="1:3" ht="37.5" x14ac:dyDescent="0.3">
      <c r="A11" s="3">
        <f t="shared" si="0"/>
        <v>4</v>
      </c>
      <c r="B11" s="4" t="s">
        <v>86</v>
      </c>
      <c r="C11" s="9">
        <v>0.5</v>
      </c>
    </row>
    <row r="12" spans="1:3" ht="18.75" x14ac:dyDescent="0.3">
      <c r="A12" s="3">
        <f t="shared" si="0"/>
        <v>5</v>
      </c>
      <c r="B12" s="8" t="s">
        <v>31</v>
      </c>
      <c r="C12" s="37">
        <v>14.97</v>
      </c>
    </row>
    <row r="13" spans="1:3" ht="18.75" x14ac:dyDescent="0.3">
      <c r="A13" s="61"/>
      <c r="B13" s="47" t="s">
        <v>16</v>
      </c>
      <c r="C13" s="48">
        <f>SUM(C8:C12)</f>
        <v>17.97</v>
      </c>
    </row>
    <row r="14" spans="1:3" ht="18.75" x14ac:dyDescent="0.25">
      <c r="A14" s="93" t="s">
        <v>17</v>
      </c>
      <c r="B14" s="94"/>
      <c r="C14" s="94"/>
    </row>
    <row r="15" spans="1:3" ht="18.75" x14ac:dyDescent="0.25">
      <c r="A15" s="62">
        <v>1</v>
      </c>
      <c r="B15" s="63" t="s">
        <v>19</v>
      </c>
      <c r="C15" s="62">
        <v>0.5</v>
      </c>
    </row>
    <row r="16" spans="1:3" ht="18.75" x14ac:dyDescent="0.3">
      <c r="A16" s="17">
        <f>A15+1</f>
        <v>2</v>
      </c>
      <c r="B16" s="22" t="s">
        <v>20</v>
      </c>
      <c r="C16" s="17">
        <v>0.5</v>
      </c>
    </row>
    <row r="17" spans="1:3" ht="18.75" x14ac:dyDescent="0.3">
      <c r="A17" s="55"/>
      <c r="B17" s="54" t="s">
        <v>16</v>
      </c>
      <c r="C17" s="55">
        <f>C15+C16</f>
        <v>1</v>
      </c>
    </row>
    <row r="18" spans="1:3" ht="18.75" x14ac:dyDescent="0.25">
      <c r="A18" s="91" t="s">
        <v>21</v>
      </c>
      <c r="B18" s="92"/>
      <c r="C18" s="92"/>
    </row>
    <row r="19" spans="1:3" ht="37.5" x14ac:dyDescent="0.3">
      <c r="A19" s="3">
        <v>1</v>
      </c>
      <c r="B19" s="4" t="s">
        <v>5</v>
      </c>
      <c r="C19" s="21">
        <v>2</v>
      </c>
    </row>
    <row r="20" spans="1:3" ht="18.75" x14ac:dyDescent="0.3">
      <c r="A20" s="17">
        <f>A19+1</f>
        <v>2</v>
      </c>
      <c r="B20" s="4" t="s">
        <v>7</v>
      </c>
      <c r="C20" s="21">
        <v>1</v>
      </c>
    </row>
    <row r="21" spans="1:3" ht="56.25" x14ac:dyDescent="0.3">
      <c r="A21" s="17">
        <f t="shared" ref="A21:A24" si="1">A20+1</f>
        <v>3</v>
      </c>
      <c r="B21" s="32" t="s">
        <v>33</v>
      </c>
      <c r="C21" s="21">
        <v>1</v>
      </c>
    </row>
    <row r="22" spans="1:3" ht="18.75" x14ac:dyDescent="0.3">
      <c r="A22" s="17">
        <f t="shared" si="1"/>
        <v>4</v>
      </c>
      <c r="B22" s="32" t="s">
        <v>29</v>
      </c>
      <c r="C22" s="21">
        <v>1</v>
      </c>
    </row>
    <row r="23" spans="1:3" ht="18.75" x14ac:dyDescent="0.3">
      <c r="A23" s="17">
        <f t="shared" si="1"/>
        <v>5</v>
      </c>
      <c r="B23" s="32" t="s">
        <v>8</v>
      </c>
      <c r="C23" s="21">
        <v>3</v>
      </c>
    </row>
    <row r="24" spans="1:3" ht="18.75" x14ac:dyDescent="0.3">
      <c r="A24" s="17">
        <f t="shared" si="1"/>
        <v>6</v>
      </c>
      <c r="B24" s="4" t="s">
        <v>4</v>
      </c>
      <c r="C24" s="21">
        <v>0.5</v>
      </c>
    </row>
    <row r="25" spans="1:3" ht="18.75" x14ac:dyDescent="0.3">
      <c r="A25" s="17">
        <v>7</v>
      </c>
      <c r="B25" s="4" t="s">
        <v>129</v>
      </c>
      <c r="C25" s="21">
        <v>0.5</v>
      </c>
    </row>
    <row r="26" spans="1:3" ht="18.75" x14ac:dyDescent="0.3">
      <c r="A26" s="3"/>
      <c r="B26" s="49" t="s">
        <v>16</v>
      </c>
      <c r="C26" s="42">
        <f>SUM(C19:C25)</f>
        <v>9</v>
      </c>
    </row>
    <row r="27" spans="1:3" ht="18.75" x14ac:dyDescent="0.25">
      <c r="A27" s="91" t="s">
        <v>85</v>
      </c>
      <c r="B27" s="92"/>
      <c r="C27" s="100"/>
    </row>
    <row r="28" spans="1:3" ht="18.75" x14ac:dyDescent="0.3">
      <c r="A28" s="64">
        <v>1</v>
      </c>
      <c r="B28" s="8" t="s">
        <v>130</v>
      </c>
      <c r="C28" s="64">
        <v>0.5</v>
      </c>
    </row>
    <row r="29" spans="1:3" ht="18.75" x14ac:dyDescent="0.3">
      <c r="A29" s="64">
        <f>A28+1</f>
        <v>2</v>
      </c>
      <c r="B29" s="65" t="s">
        <v>131</v>
      </c>
      <c r="C29" s="66">
        <v>1.8</v>
      </c>
    </row>
    <row r="30" spans="1:3" ht="18.75" x14ac:dyDescent="0.3">
      <c r="A30" s="64">
        <f t="shared" ref="A30:A33" si="2">A29+1</f>
        <v>3</v>
      </c>
      <c r="B30" s="65" t="s">
        <v>20</v>
      </c>
      <c r="C30" s="66">
        <v>0.25</v>
      </c>
    </row>
    <row r="31" spans="1:3" ht="18.75" x14ac:dyDescent="0.3">
      <c r="A31" s="64">
        <f t="shared" si="2"/>
        <v>4</v>
      </c>
      <c r="B31" s="52" t="s">
        <v>132</v>
      </c>
      <c r="C31" s="16">
        <v>1</v>
      </c>
    </row>
    <row r="32" spans="1:3" ht="18.75" x14ac:dyDescent="0.3">
      <c r="A32" s="64">
        <f t="shared" si="2"/>
        <v>5</v>
      </c>
      <c r="B32" s="67" t="s">
        <v>4</v>
      </c>
      <c r="C32" s="16">
        <v>1</v>
      </c>
    </row>
    <row r="33" spans="1:3" ht="18.75" x14ac:dyDescent="0.3">
      <c r="A33" s="64">
        <f t="shared" si="2"/>
        <v>6</v>
      </c>
      <c r="B33" s="52" t="s">
        <v>8</v>
      </c>
      <c r="C33" s="16">
        <v>1</v>
      </c>
    </row>
    <row r="34" spans="1:3" ht="18.75" x14ac:dyDescent="0.3">
      <c r="A34" s="65"/>
      <c r="B34" s="65" t="s">
        <v>16</v>
      </c>
      <c r="C34" s="68">
        <f>C28+C29+C30+C31+C32+C33</f>
        <v>5.55</v>
      </c>
    </row>
    <row r="35" spans="1:3" ht="18.75" x14ac:dyDescent="0.3">
      <c r="A35" s="18"/>
      <c r="B35" s="49" t="s">
        <v>30</v>
      </c>
      <c r="C35" s="35">
        <f>C13+C17+C26+C34</f>
        <v>33.519999999999996</v>
      </c>
    </row>
    <row r="36" spans="1:3" x14ac:dyDescent="0.25">
      <c r="B36" s="12"/>
    </row>
    <row r="37" spans="1:3" x14ac:dyDescent="0.25">
      <c r="B37" s="12"/>
    </row>
    <row r="38" spans="1:3" ht="18.75" x14ac:dyDescent="0.3">
      <c r="A38" s="69"/>
      <c r="B38" s="119" t="s">
        <v>133</v>
      </c>
      <c r="C38" s="119" t="s">
        <v>134</v>
      </c>
    </row>
  </sheetData>
  <mergeCells count="5">
    <mergeCell ref="A4:C4"/>
    <mergeCell ref="A7:C7"/>
    <mergeCell ref="A14:C14"/>
    <mergeCell ref="A18:C18"/>
    <mergeCell ref="A27:C27"/>
  </mergeCells>
  <pageMargins left="0.70866141732283472" right="0.70866141732283472" top="0.74803149606299213" bottom="0.74803149606299213" header="0.31496062992125984" footer="0.31496062992125984"/>
  <pageSetup paperSize="9" scale="8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7"/>
  <sheetViews>
    <sheetView topLeftCell="A19" workbookViewId="0">
      <selection activeCell="B27" sqref="B27:C27"/>
    </sheetView>
  </sheetViews>
  <sheetFormatPr defaultRowHeight="15" x14ac:dyDescent="0.25"/>
  <cols>
    <col min="1" max="1" width="8.85546875" customWidth="1"/>
    <col min="2" max="2" width="45.85546875" style="12" customWidth="1"/>
    <col min="3" max="3" width="30.42578125" customWidth="1"/>
  </cols>
  <sheetData>
    <row r="1" spans="1:6" x14ac:dyDescent="0.25">
      <c r="A1" s="12"/>
      <c r="C1" s="12"/>
      <c r="D1" s="12"/>
      <c r="E1" s="12"/>
      <c r="F1" s="12"/>
    </row>
    <row r="2" spans="1:6" x14ac:dyDescent="0.25">
      <c r="A2" s="12"/>
      <c r="C2" s="39" t="s">
        <v>112</v>
      </c>
      <c r="D2" s="12"/>
      <c r="E2" s="12"/>
      <c r="F2" s="12"/>
    </row>
    <row r="3" spans="1:6" ht="50.25" customHeight="1" x14ac:dyDescent="0.25">
      <c r="A3" s="12"/>
      <c r="C3" s="43" t="s">
        <v>147</v>
      </c>
      <c r="D3" s="12"/>
      <c r="E3" s="12"/>
      <c r="F3" s="12"/>
    </row>
    <row r="4" spans="1:6" ht="39.75" customHeight="1" x14ac:dyDescent="0.3">
      <c r="A4" s="88" t="s">
        <v>96</v>
      </c>
      <c r="B4" s="88"/>
      <c r="C4" s="88"/>
      <c r="D4" s="12"/>
      <c r="E4" s="12"/>
      <c r="F4" s="12"/>
    </row>
    <row r="5" spans="1:6" ht="12" customHeight="1" x14ac:dyDescent="0.3">
      <c r="A5" s="14"/>
      <c r="B5" s="14"/>
      <c r="C5" s="14"/>
      <c r="D5" s="12"/>
      <c r="E5" s="12"/>
      <c r="F5" s="12"/>
    </row>
    <row r="6" spans="1:6" ht="37.5" customHeight="1" x14ac:dyDescent="0.3">
      <c r="A6" s="15" t="s">
        <v>69</v>
      </c>
      <c r="B6" s="16" t="s">
        <v>9</v>
      </c>
      <c r="C6" s="17" t="s">
        <v>10</v>
      </c>
      <c r="D6" s="12"/>
      <c r="E6" s="12"/>
      <c r="F6" s="12"/>
    </row>
    <row r="7" spans="1:6" ht="18" customHeight="1" x14ac:dyDescent="0.25">
      <c r="A7" s="95" t="s">
        <v>38</v>
      </c>
      <c r="B7" s="96"/>
      <c r="C7" s="96"/>
      <c r="D7" s="12"/>
      <c r="E7" s="12"/>
      <c r="F7" s="12"/>
    </row>
    <row r="8" spans="1:6" ht="18.75" x14ac:dyDescent="0.3">
      <c r="A8" s="3">
        <v>1</v>
      </c>
      <c r="B8" s="4" t="s">
        <v>11</v>
      </c>
      <c r="C8" s="5">
        <v>1</v>
      </c>
    </row>
    <row r="9" spans="1:6" ht="18.75" x14ac:dyDescent="0.3">
      <c r="A9" s="3">
        <f>A8+1</f>
        <v>2</v>
      </c>
      <c r="B9" s="4" t="s">
        <v>12</v>
      </c>
      <c r="C9" s="9">
        <v>0.5</v>
      </c>
    </row>
    <row r="10" spans="1:6" ht="18.75" x14ac:dyDescent="0.3">
      <c r="A10" s="3">
        <f t="shared" ref="A10:A11" si="0">A9+1</f>
        <v>3</v>
      </c>
      <c r="B10" s="4" t="s">
        <v>13</v>
      </c>
      <c r="C10" s="9">
        <v>0.5</v>
      </c>
    </row>
    <row r="11" spans="1:6" ht="18.75" x14ac:dyDescent="0.3">
      <c r="A11" s="3">
        <f t="shared" si="0"/>
        <v>4</v>
      </c>
      <c r="B11" s="8" t="s">
        <v>31</v>
      </c>
      <c r="C11" s="37">
        <v>11.78</v>
      </c>
    </row>
    <row r="12" spans="1:6" ht="18.75" x14ac:dyDescent="0.3">
      <c r="A12" s="46"/>
      <c r="B12" s="47" t="s">
        <v>16</v>
      </c>
      <c r="C12" s="48">
        <f>SUM(C8:C11)</f>
        <v>13.78</v>
      </c>
    </row>
    <row r="13" spans="1:6" ht="18.75" x14ac:dyDescent="0.25">
      <c r="A13" s="93" t="s">
        <v>17</v>
      </c>
      <c r="B13" s="94"/>
      <c r="C13" s="94"/>
    </row>
    <row r="14" spans="1:6" ht="18.75" x14ac:dyDescent="0.3">
      <c r="A14" s="17">
        <v>1</v>
      </c>
      <c r="B14" s="22" t="s">
        <v>20</v>
      </c>
      <c r="C14" s="17">
        <v>0.25</v>
      </c>
    </row>
    <row r="15" spans="1:6" ht="17.25" customHeight="1" x14ac:dyDescent="0.3">
      <c r="A15" s="17"/>
      <c r="B15" s="54" t="s">
        <v>16</v>
      </c>
      <c r="C15" s="55">
        <f>C14</f>
        <v>0.25</v>
      </c>
    </row>
    <row r="16" spans="1:6" ht="24.75" customHeight="1" x14ac:dyDescent="0.25">
      <c r="A16" s="91" t="s">
        <v>21</v>
      </c>
      <c r="B16" s="92"/>
      <c r="C16" s="92"/>
    </row>
    <row r="17" spans="1:8" ht="36" customHeight="1" x14ac:dyDescent="0.3">
      <c r="A17" s="3">
        <v>1</v>
      </c>
      <c r="B17" s="20" t="s">
        <v>5</v>
      </c>
      <c r="C17" s="21">
        <v>2.25</v>
      </c>
    </row>
    <row r="18" spans="1:8" ht="18.75" x14ac:dyDescent="0.3">
      <c r="A18" s="17">
        <f>A17+1</f>
        <v>2</v>
      </c>
      <c r="B18" s="20" t="s">
        <v>7</v>
      </c>
      <c r="C18" s="21">
        <v>0.75</v>
      </c>
    </row>
    <row r="19" spans="1:8" ht="38.25" customHeight="1" x14ac:dyDescent="0.3">
      <c r="A19" s="17">
        <f t="shared" ref="A19:A22" si="1">A18+1</f>
        <v>3</v>
      </c>
      <c r="B19" s="22" t="s">
        <v>28</v>
      </c>
      <c r="C19" s="21">
        <v>1</v>
      </c>
    </row>
    <row r="20" spans="1:8" ht="36.75" customHeight="1" x14ac:dyDescent="0.3">
      <c r="A20" s="17">
        <f t="shared" si="1"/>
        <v>4</v>
      </c>
      <c r="B20" s="22" t="s">
        <v>100</v>
      </c>
      <c r="C20" s="21">
        <v>3</v>
      </c>
    </row>
    <row r="21" spans="1:8" ht="19.5" customHeight="1" x14ac:dyDescent="0.3">
      <c r="A21" s="17">
        <f t="shared" si="1"/>
        <v>5</v>
      </c>
      <c r="B21" s="20" t="s">
        <v>4</v>
      </c>
      <c r="C21" s="21">
        <v>0.5</v>
      </c>
    </row>
    <row r="22" spans="1:8" ht="18.75" x14ac:dyDescent="0.3">
      <c r="A22" s="17">
        <f t="shared" si="1"/>
        <v>6</v>
      </c>
      <c r="B22" s="20" t="s">
        <v>74</v>
      </c>
      <c r="C22" s="21">
        <v>0.5</v>
      </c>
    </row>
    <row r="23" spans="1:8" ht="18.75" x14ac:dyDescent="0.3">
      <c r="A23" s="3"/>
      <c r="B23" s="49" t="s">
        <v>16</v>
      </c>
      <c r="C23" s="42">
        <f>SUM(C17:C22)</f>
        <v>8</v>
      </c>
    </row>
    <row r="24" spans="1:8" ht="18.75" x14ac:dyDescent="0.3">
      <c r="A24" s="18"/>
      <c r="B24" s="49" t="s">
        <v>30</v>
      </c>
      <c r="C24" s="35">
        <f>C12+C15+C23</f>
        <v>22.03</v>
      </c>
      <c r="F24" s="40"/>
      <c r="G24" s="40"/>
      <c r="H24" s="40"/>
    </row>
    <row r="27" spans="1:8" ht="18.75" x14ac:dyDescent="0.3">
      <c r="B27" s="119" t="s">
        <v>68</v>
      </c>
      <c r="C27" s="119"/>
    </row>
  </sheetData>
  <mergeCells count="4">
    <mergeCell ref="A4:C4"/>
    <mergeCell ref="A7:C7"/>
    <mergeCell ref="A13:C13"/>
    <mergeCell ref="A16:C16"/>
  </mergeCells>
  <pageMargins left="0.70866141732283472" right="0.70866141732283472" top="0.74803149606299213" bottom="0.74803149606299213" header="0.31496062992125984" footer="0.31496062992125984"/>
  <pageSetup paperSize="9" scale="95" orientation="portrait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8"/>
  <sheetViews>
    <sheetView topLeftCell="A10" workbookViewId="0">
      <selection activeCell="B28" sqref="B28:C28"/>
    </sheetView>
  </sheetViews>
  <sheetFormatPr defaultRowHeight="15" x14ac:dyDescent="0.25"/>
  <cols>
    <col min="1" max="1" width="8.85546875" customWidth="1"/>
    <col min="2" max="2" width="45.85546875" style="12" customWidth="1"/>
    <col min="3" max="3" width="30.42578125" customWidth="1"/>
  </cols>
  <sheetData>
    <row r="1" spans="1:6" x14ac:dyDescent="0.25">
      <c r="A1" s="12"/>
      <c r="C1" s="12"/>
      <c r="D1" s="12"/>
      <c r="E1" s="12"/>
      <c r="F1" s="12"/>
    </row>
    <row r="2" spans="1:6" x14ac:dyDescent="0.25">
      <c r="A2" s="12"/>
      <c r="C2" s="39" t="s">
        <v>113</v>
      </c>
      <c r="D2" s="12"/>
      <c r="E2" s="12"/>
      <c r="F2" s="12"/>
    </row>
    <row r="3" spans="1:6" ht="44.25" customHeight="1" x14ac:dyDescent="0.25">
      <c r="A3" s="12"/>
      <c r="C3" s="43" t="s">
        <v>147</v>
      </c>
      <c r="D3" s="12"/>
      <c r="E3" s="12"/>
      <c r="F3" s="12"/>
    </row>
    <row r="4" spans="1:6" ht="42.75" customHeight="1" x14ac:dyDescent="0.3">
      <c r="A4" s="88" t="s">
        <v>95</v>
      </c>
      <c r="B4" s="88"/>
      <c r="C4" s="88"/>
      <c r="D4" s="12"/>
      <c r="E4" s="12"/>
      <c r="F4" s="12"/>
    </row>
    <row r="5" spans="1:6" ht="12" customHeight="1" x14ac:dyDescent="0.3">
      <c r="A5" s="14"/>
      <c r="B5" s="14"/>
      <c r="C5" s="14"/>
      <c r="D5" s="12"/>
      <c r="E5" s="12"/>
      <c r="F5" s="12"/>
    </row>
    <row r="6" spans="1:6" ht="37.5" customHeight="1" x14ac:dyDescent="0.3">
      <c r="A6" s="15" t="s">
        <v>69</v>
      </c>
      <c r="B6" s="16" t="s">
        <v>9</v>
      </c>
      <c r="C6" s="17" t="s">
        <v>10</v>
      </c>
      <c r="D6" s="12"/>
      <c r="E6" s="12"/>
      <c r="F6" s="12"/>
    </row>
    <row r="7" spans="1:6" ht="18" customHeight="1" x14ac:dyDescent="0.25">
      <c r="A7" s="89" t="s">
        <v>38</v>
      </c>
      <c r="B7" s="90"/>
      <c r="C7" s="90"/>
      <c r="D7" s="12"/>
      <c r="E7" s="12"/>
      <c r="F7" s="12"/>
    </row>
    <row r="8" spans="1:6" ht="18.75" x14ac:dyDescent="0.3">
      <c r="A8" s="3">
        <v>1</v>
      </c>
      <c r="B8" s="4" t="s">
        <v>11</v>
      </c>
      <c r="C8" s="5">
        <v>1</v>
      </c>
    </row>
    <row r="9" spans="1:6" ht="18.75" x14ac:dyDescent="0.3">
      <c r="A9" s="6">
        <f>A8+1</f>
        <v>2</v>
      </c>
      <c r="B9" s="4" t="s">
        <v>13</v>
      </c>
      <c r="C9" s="9">
        <v>0.5</v>
      </c>
    </row>
    <row r="10" spans="1:6" ht="18.75" x14ac:dyDescent="0.3">
      <c r="A10" s="6">
        <f t="shared" ref="A10:A11" si="0">A9+1</f>
        <v>3</v>
      </c>
      <c r="B10" s="4" t="s">
        <v>86</v>
      </c>
      <c r="C10" s="37">
        <v>0.25</v>
      </c>
    </row>
    <row r="11" spans="1:6" ht="18.75" x14ac:dyDescent="0.3">
      <c r="A11" s="6">
        <f t="shared" si="0"/>
        <v>4</v>
      </c>
      <c r="B11" s="8" t="s">
        <v>31</v>
      </c>
      <c r="C11" s="37">
        <v>14.69</v>
      </c>
    </row>
    <row r="12" spans="1:6" ht="18.75" x14ac:dyDescent="0.3">
      <c r="A12" s="46"/>
      <c r="B12" s="47" t="s">
        <v>16</v>
      </c>
      <c r="C12" s="48">
        <f>SUM(C8:C11)</f>
        <v>16.439999999999998</v>
      </c>
    </row>
    <row r="13" spans="1:6" ht="18.75" x14ac:dyDescent="0.25">
      <c r="A13" s="93" t="s">
        <v>17</v>
      </c>
      <c r="B13" s="94"/>
      <c r="C13" s="94"/>
    </row>
    <row r="14" spans="1:6" ht="18.75" x14ac:dyDescent="0.3">
      <c r="A14" s="17">
        <v>1</v>
      </c>
      <c r="B14" s="22" t="s">
        <v>20</v>
      </c>
      <c r="C14" s="17">
        <v>0.25</v>
      </c>
    </row>
    <row r="15" spans="1:6" ht="17.25" customHeight="1" x14ac:dyDescent="0.3">
      <c r="A15" s="17"/>
      <c r="B15" s="22" t="s">
        <v>16</v>
      </c>
      <c r="C15" s="17">
        <f>C14</f>
        <v>0.25</v>
      </c>
    </row>
    <row r="16" spans="1:6" ht="21.75" customHeight="1" x14ac:dyDescent="0.25">
      <c r="A16" s="91" t="s">
        <v>21</v>
      </c>
      <c r="B16" s="92"/>
      <c r="C16" s="92"/>
    </row>
    <row r="17" spans="1:8" ht="36" customHeight="1" x14ac:dyDescent="0.3">
      <c r="A17" s="3">
        <v>1</v>
      </c>
      <c r="B17" s="20" t="s">
        <v>5</v>
      </c>
      <c r="C17" s="21">
        <v>0.5</v>
      </c>
    </row>
    <row r="18" spans="1:8" ht="18.75" x14ac:dyDescent="0.3">
      <c r="A18" s="17">
        <f>A17+1</f>
        <v>2</v>
      </c>
      <c r="B18" s="20" t="s">
        <v>7</v>
      </c>
      <c r="C18" s="21">
        <v>1</v>
      </c>
    </row>
    <row r="19" spans="1:8" ht="38.25" customHeight="1" x14ac:dyDescent="0.3">
      <c r="A19" s="17">
        <f t="shared" ref="A19:A23" si="1">A18+1</f>
        <v>3</v>
      </c>
      <c r="B19" s="22" t="s">
        <v>33</v>
      </c>
      <c r="C19" s="21">
        <v>0.5</v>
      </c>
    </row>
    <row r="20" spans="1:8" ht="36.75" customHeight="1" x14ac:dyDescent="0.3">
      <c r="A20" s="17">
        <f t="shared" si="1"/>
        <v>4</v>
      </c>
      <c r="B20" s="22" t="s">
        <v>28</v>
      </c>
      <c r="C20" s="21">
        <v>1</v>
      </c>
    </row>
    <row r="21" spans="1:8" ht="36.75" customHeight="1" x14ac:dyDescent="0.3">
      <c r="A21" s="17">
        <f t="shared" si="1"/>
        <v>5</v>
      </c>
      <c r="B21" s="22" t="s">
        <v>100</v>
      </c>
      <c r="C21" s="21">
        <v>2</v>
      </c>
    </row>
    <row r="22" spans="1:8" ht="18.75" x14ac:dyDescent="0.3">
      <c r="A22" s="17">
        <f t="shared" si="1"/>
        <v>6</v>
      </c>
      <c r="B22" s="20" t="s">
        <v>4</v>
      </c>
      <c r="C22" s="21">
        <v>0.5</v>
      </c>
    </row>
    <row r="23" spans="1:8" ht="18.75" x14ac:dyDescent="0.3">
      <c r="A23" s="17">
        <f t="shared" si="1"/>
        <v>7</v>
      </c>
      <c r="B23" s="20" t="s">
        <v>74</v>
      </c>
      <c r="C23" s="21">
        <v>0.5</v>
      </c>
    </row>
    <row r="24" spans="1:8" ht="18.75" x14ac:dyDescent="0.3">
      <c r="A24" s="3"/>
      <c r="B24" s="49" t="s">
        <v>16</v>
      </c>
      <c r="C24" s="42">
        <f>SUM(C17:C23)</f>
        <v>6</v>
      </c>
    </row>
    <row r="25" spans="1:8" ht="18.75" x14ac:dyDescent="0.3">
      <c r="A25" s="18"/>
      <c r="B25" s="49" t="s">
        <v>30</v>
      </c>
      <c r="C25" s="35">
        <f>C12+C15+C24</f>
        <v>22.689999999999998</v>
      </c>
      <c r="F25" s="40"/>
      <c r="G25" s="40"/>
      <c r="H25" s="40"/>
    </row>
    <row r="28" spans="1:8" ht="18.75" x14ac:dyDescent="0.3">
      <c r="B28" s="119" t="s">
        <v>68</v>
      </c>
      <c r="C28" s="120"/>
    </row>
  </sheetData>
  <mergeCells count="4">
    <mergeCell ref="A4:C4"/>
    <mergeCell ref="A7:C7"/>
    <mergeCell ref="A13:C13"/>
    <mergeCell ref="A16:C16"/>
  </mergeCells>
  <pageMargins left="0.70866141732283472" right="0.70866141732283472" top="0.74803149606299213" bottom="0.74803149606299213" header="0.31496062992125984" footer="0.31496062992125984"/>
  <pageSetup paperSize="9" scale="95" orientation="portrait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6"/>
  <sheetViews>
    <sheetView topLeftCell="A16" workbookViewId="0">
      <selection activeCell="B36" sqref="B36:C36"/>
    </sheetView>
  </sheetViews>
  <sheetFormatPr defaultRowHeight="15" x14ac:dyDescent="0.25"/>
  <cols>
    <col min="1" max="1" width="12.85546875" customWidth="1"/>
    <col min="2" max="2" width="45.85546875" customWidth="1"/>
    <col min="3" max="3" width="27.7109375" customWidth="1"/>
  </cols>
  <sheetData>
    <row r="1" spans="1:6" x14ac:dyDescent="0.25">
      <c r="A1" s="12"/>
      <c r="B1" s="12"/>
      <c r="C1" s="12"/>
      <c r="D1" s="12"/>
      <c r="E1" s="12"/>
      <c r="F1" s="12"/>
    </row>
    <row r="2" spans="1:6" x14ac:dyDescent="0.25">
      <c r="A2" s="12"/>
      <c r="B2" s="12"/>
      <c r="C2" s="39" t="s">
        <v>114</v>
      </c>
      <c r="D2" s="12"/>
      <c r="E2" s="12"/>
      <c r="F2" s="12"/>
    </row>
    <row r="3" spans="1:6" ht="64.5" customHeight="1" x14ac:dyDescent="0.25">
      <c r="A3" s="12"/>
      <c r="B3" s="12"/>
      <c r="C3" s="43" t="s">
        <v>147</v>
      </c>
      <c r="D3" s="12"/>
      <c r="E3" s="12"/>
      <c r="F3" s="12"/>
    </row>
    <row r="4" spans="1:6" ht="18.75" x14ac:dyDescent="0.3">
      <c r="A4" s="14" t="s">
        <v>65</v>
      </c>
      <c r="B4" s="14"/>
      <c r="C4" s="14"/>
      <c r="D4" s="12"/>
      <c r="E4" s="13"/>
      <c r="F4" s="12"/>
    </row>
    <row r="5" spans="1:6" ht="18.75" x14ac:dyDescent="0.3">
      <c r="A5" s="14"/>
      <c r="B5" s="14" t="s">
        <v>93</v>
      </c>
      <c r="C5" s="14"/>
      <c r="D5" s="12"/>
      <c r="E5" s="12"/>
      <c r="F5" s="12"/>
    </row>
    <row r="6" spans="1:6" ht="6" customHeight="1" x14ac:dyDescent="0.3">
      <c r="A6" s="14"/>
      <c r="B6" s="14"/>
      <c r="C6" s="14"/>
      <c r="D6" s="12"/>
      <c r="E6" s="12"/>
      <c r="F6" s="12"/>
    </row>
    <row r="7" spans="1:6" ht="37.5" customHeight="1" x14ac:dyDescent="0.3">
      <c r="A7" s="15" t="s">
        <v>69</v>
      </c>
      <c r="B7" s="16" t="s">
        <v>9</v>
      </c>
      <c r="C7" s="17" t="s">
        <v>10</v>
      </c>
      <c r="D7" s="12"/>
      <c r="E7" s="12"/>
      <c r="F7" s="12"/>
    </row>
    <row r="8" spans="1:6" ht="18" customHeight="1" x14ac:dyDescent="0.25">
      <c r="A8" s="83" t="s">
        <v>38</v>
      </c>
      <c r="B8" s="83"/>
      <c r="C8" s="83"/>
      <c r="D8" s="12"/>
      <c r="E8" s="12"/>
      <c r="F8" s="12"/>
    </row>
    <row r="9" spans="1:6" ht="18.75" x14ac:dyDescent="0.3">
      <c r="A9" s="3">
        <v>1</v>
      </c>
      <c r="B9" s="4" t="s">
        <v>11</v>
      </c>
      <c r="C9" s="5">
        <v>1</v>
      </c>
    </row>
    <row r="10" spans="1:6" ht="18.75" x14ac:dyDescent="0.3">
      <c r="A10" s="6">
        <f>A9+1</f>
        <v>2</v>
      </c>
      <c r="B10" s="4" t="s">
        <v>12</v>
      </c>
      <c r="C10" s="9">
        <v>1.5</v>
      </c>
    </row>
    <row r="11" spans="1:6" ht="18.75" x14ac:dyDescent="0.3">
      <c r="A11" s="6">
        <f t="shared" ref="A11:A15" si="0">A10+1</f>
        <v>3</v>
      </c>
      <c r="B11" s="4" t="s">
        <v>62</v>
      </c>
      <c r="C11" s="9">
        <v>0.5</v>
      </c>
    </row>
    <row r="12" spans="1:6" ht="18.75" x14ac:dyDescent="0.3">
      <c r="A12" s="6">
        <f t="shared" si="0"/>
        <v>4</v>
      </c>
      <c r="B12" s="4" t="s">
        <v>86</v>
      </c>
      <c r="C12" s="9">
        <v>0.5</v>
      </c>
    </row>
    <row r="13" spans="1:6" ht="18.75" x14ac:dyDescent="0.3">
      <c r="A13" s="6">
        <f t="shared" si="0"/>
        <v>5</v>
      </c>
      <c r="B13" s="4" t="s">
        <v>15</v>
      </c>
      <c r="C13" s="5">
        <v>2</v>
      </c>
    </row>
    <row r="14" spans="1:6" ht="18.75" x14ac:dyDescent="0.3">
      <c r="A14" s="6">
        <f t="shared" si="0"/>
        <v>6</v>
      </c>
      <c r="B14" s="8" t="s">
        <v>31</v>
      </c>
      <c r="C14" s="37">
        <v>19.39</v>
      </c>
    </row>
    <row r="15" spans="1:6" ht="18.75" x14ac:dyDescent="0.3">
      <c r="A15" s="6">
        <f t="shared" si="0"/>
        <v>7</v>
      </c>
      <c r="B15" s="8" t="s">
        <v>32</v>
      </c>
      <c r="C15" s="37">
        <v>0.06</v>
      </c>
    </row>
    <row r="16" spans="1:6" ht="18.75" x14ac:dyDescent="0.3">
      <c r="A16" s="46"/>
      <c r="B16" s="47" t="s">
        <v>16</v>
      </c>
      <c r="C16" s="48">
        <f>SUM(C9:C15)</f>
        <v>24.95</v>
      </c>
    </row>
    <row r="17" spans="1:3" ht="18.75" x14ac:dyDescent="0.25">
      <c r="A17" s="101" t="s">
        <v>17</v>
      </c>
      <c r="B17" s="101"/>
      <c r="C17" s="101"/>
    </row>
    <row r="18" spans="1:3" ht="21" customHeight="1" x14ac:dyDescent="0.3">
      <c r="A18" s="17">
        <v>1</v>
      </c>
      <c r="B18" s="20" t="s">
        <v>19</v>
      </c>
      <c r="C18" s="17">
        <v>0.5</v>
      </c>
    </row>
    <row r="19" spans="1:3" ht="18.75" x14ac:dyDescent="0.3">
      <c r="A19" s="17">
        <f>A18+1</f>
        <v>2</v>
      </c>
      <c r="B19" s="22" t="s">
        <v>20</v>
      </c>
      <c r="C19" s="17">
        <v>1</v>
      </c>
    </row>
    <row r="20" spans="1:3" ht="18.75" x14ac:dyDescent="0.3">
      <c r="A20" s="17">
        <f t="shared" ref="A20" si="1">A19+1</f>
        <v>3</v>
      </c>
      <c r="B20" s="22" t="s">
        <v>3</v>
      </c>
      <c r="C20" s="17">
        <v>1</v>
      </c>
    </row>
    <row r="21" spans="1:3" ht="17.25" customHeight="1" x14ac:dyDescent="0.3">
      <c r="A21" s="17"/>
      <c r="B21" s="22" t="s">
        <v>16</v>
      </c>
      <c r="C21" s="17">
        <f>C18+C19+C20</f>
        <v>2.5</v>
      </c>
    </row>
    <row r="22" spans="1:3" ht="24.75" customHeight="1" x14ac:dyDescent="0.25">
      <c r="A22" s="102" t="s">
        <v>21</v>
      </c>
      <c r="B22" s="102"/>
      <c r="C22" s="102"/>
    </row>
    <row r="23" spans="1:3" ht="37.5" x14ac:dyDescent="0.3">
      <c r="A23" s="17">
        <v>1</v>
      </c>
      <c r="B23" s="22" t="s">
        <v>94</v>
      </c>
      <c r="C23" s="17">
        <v>1</v>
      </c>
    </row>
    <row r="24" spans="1:3" ht="19.5" customHeight="1" x14ac:dyDescent="0.3">
      <c r="A24" s="17">
        <f>A23+1</f>
        <v>2</v>
      </c>
      <c r="B24" s="20" t="s">
        <v>5</v>
      </c>
      <c r="C24" s="17">
        <v>5</v>
      </c>
    </row>
    <row r="25" spans="1:3" ht="21.75" customHeight="1" x14ac:dyDescent="0.3">
      <c r="A25" s="17">
        <f t="shared" ref="A25:A31" si="2">A24+1</f>
        <v>3</v>
      </c>
      <c r="B25" s="20" t="s">
        <v>7</v>
      </c>
      <c r="C25" s="17">
        <v>1</v>
      </c>
    </row>
    <row r="26" spans="1:3" ht="36.75" customHeight="1" x14ac:dyDescent="0.3">
      <c r="A26" s="17">
        <f t="shared" si="2"/>
        <v>4</v>
      </c>
      <c r="B26" s="22" t="s">
        <v>33</v>
      </c>
      <c r="C26" s="17">
        <v>0.5</v>
      </c>
    </row>
    <row r="27" spans="1:3" ht="37.5" x14ac:dyDescent="0.3">
      <c r="A27" s="17">
        <f t="shared" si="2"/>
        <v>5</v>
      </c>
      <c r="B27" s="22" t="s">
        <v>28</v>
      </c>
      <c r="C27" s="17">
        <v>1</v>
      </c>
    </row>
    <row r="28" spans="1:3" ht="37.5" x14ac:dyDescent="0.3">
      <c r="A28" s="17">
        <f t="shared" si="2"/>
        <v>6</v>
      </c>
      <c r="B28" s="22" t="s">
        <v>102</v>
      </c>
      <c r="C28" s="17">
        <v>4</v>
      </c>
    </row>
    <row r="29" spans="1:3" ht="18.75" x14ac:dyDescent="0.3">
      <c r="A29" s="17">
        <f t="shared" si="2"/>
        <v>7</v>
      </c>
      <c r="B29" s="20" t="s">
        <v>82</v>
      </c>
      <c r="C29" s="17">
        <v>0.5</v>
      </c>
    </row>
    <row r="30" spans="1:3" ht="18.75" x14ac:dyDescent="0.3">
      <c r="A30" s="17">
        <f t="shared" si="2"/>
        <v>8</v>
      </c>
      <c r="B30" s="20" t="s">
        <v>83</v>
      </c>
      <c r="C30" s="17">
        <v>0.5</v>
      </c>
    </row>
    <row r="31" spans="1:3" ht="18.75" x14ac:dyDescent="0.3">
      <c r="A31" s="17">
        <f t="shared" si="2"/>
        <v>9</v>
      </c>
      <c r="B31" s="20" t="s">
        <v>74</v>
      </c>
      <c r="C31" s="17">
        <v>1</v>
      </c>
    </row>
    <row r="32" spans="1:3" ht="18.75" x14ac:dyDescent="0.3">
      <c r="A32" s="3"/>
      <c r="B32" s="49" t="s">
        <v>16</v>
      </c>
      <c r="C32" s="41">
        <f>SUM(C23:C31)</f>
        <v>14.5</v>
      </c>
    </row>
    <row r="33" spans="1:8" ht="18.75" x14ac:dyDescent="0.3">
      <c r="A33" s="18"/>
      <c r="B33" s="49" t="s">
        <v>30</v>
      </c>
      <c r="C33" s="35">
        <f>C16+C21+C32</f>
        <v>41.95</v>
      </c>
      <c r="F33" s="40"/>
      <c r="G33" s="40"/>
      <c r="H33" s="40"/>
    </row>
    <row r="36" spans="1:8" ht="18.75" x14ac:dyDescent="0.3">
      <c r="B36" s="119" t="s">
        <v>68</v>
      </c>
      <c r="C36" s="120"/>
    </row>
  </sheetData>
  <mergeCells count="3">
    <mergeCell ref="A8:C8"/>
    <mergeCell ref="A17:C17"/>
    <mergeCell ref="A22:C22"/>
  </mergeCells>
  <pageMargins left="0.70866141732283472" right="0.70866141732283472" top="0.74803149606299213" bottom="0.74803149606299213" header="0.31496062992125984" footer="0.31496062992125984"/>
  <pageSetup paperSize="9" scale="95" orientation="portrait" horizontalDpi="180" verticalDpi="18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30"/>
  <sheetViews>
    <sheetView topLeftCell="A19" workbookViewId="0">
      <selection activeCell="B30" sqref="B30:C30"/>
    </sheetView>
  </sheetViews>
  <sheetFormatPr defaultRowHeight="15" x14ac:dyDescent="0.25"/>
  <cols>
    <col min="1" max="1" width="8.85546875" customWidth="1"/>
    <col min="2" max="2" width="45.85546875" style="12" customWidth="1"/>
    <col min="3" max="3" width="30.42578125" customWidth="1"/>
  </cols>
  <sheetData>
    <row r="1" spans="1:6" x14ac:dyDescent="0.25">
      <c r="A1" s="12"/>
      <c r="C1" s="12"/>
      <c r="D1" s="12"/>
      <c r="E1" s="12"/>
      <c r="F1" s="12"/>
    </row>
    <row r="2" spans="1:6" x14ac:dyDescent="0.25">
      <c r="A2" s="12"/>
      <c r="C2" s="39" t="s">
        <v>115</v>
      </c>
      <c r="D2" s="12"/>
      <c r="E2" s="12"/>
      <c r="F2" s="12"/>
    </row>
    <row r="3" spans="1:6" ht="48" customHeight="1" x14ac:dyDescent="0.25">
      <c r="A3" s="12"/>
      <c r="C3" s="43" t="s">
        <v>147</v>
      </c>
      <c r="D3" s="12"/>
      <c r="E3" s="12"/>
      <c r="F3" s="12"/>
    </row>
    <row r="4" spans="1:6" ht="45" customHeight="1" x14ac:dyDescent="0.3">
      <c r="A4" s="88" t="s">
        <v>92</v>
      </c>
      <c r="B4" s="88"/>
      <c r="C4" s="88"/>
      <c r="D4" s="12"/>
      <c r="E4" s="12"/>
      <c r="F4" s="12"/>
    </row>
    <row r="5" spans="1:6" ht="12" customHeight="1" x14ac:dyDescent="0.3">
      <c r="A5" s="14"/>
      <c r="B5" s="14"/>
      <c r="C5" s="14"/>
      <c r="D5" s="12"/>
      <c r="E5" s="12"/>
      <c r="F5" s="12"/>
    </row>
    <row r="6" spans="1:6" ht="37.5" customHeight="1" x14ac:dyDescent="0.3">
      <c r="A6" s="15" t="s">
        <v>69</v>
      </c>
      <c r="B6" s="16" t="s">
        <v>9</v>
      </c>
      <c r="C6" s="17" t="s">
        <v>10</v>
      </c>
      <c r="D6" s="12"/>
      <c r="E6" s="12"/>
      <c r="F6" s="12"/>
    </row>
    <row r="7" spans="1:6" ht="18" customHeight="1" x14ac:dyDescent="0.25">
      <c r="A7" s="95" t="s">
        <v>38</v>
      </c>
      <c r="B7" s="96"/>
      <c r="C7" s="96"/>
      <c r="D7" s="12"/>
      <c r="E7" s="12"/>
      <c r="F7" s="12"/>
    </row>
    <row r="8" spans="1:6" ht="18.75" x14ac:dyDescent="0.3">
      <c r="A8" s="3">
        <v>1</v>
      </c>
      <c r="B8" s="4" t="s">
        <v>11</v>
      </c>
      <c r="C8" s="5">
        <v>1</v>
      </c>
    </row>
    <row r="9" spans="1:6" ht="18.75" x14ac:dyDescent="0.3">
      <c r="A9" s="6">
        <f>A8+1</f>
        <v>2</v>
      </c>
      <c r="B9" s="4" t="s">
        <v>12</v>
      </c>
      <c r="C9" s="5">
        <v>1</v>
      </c>
    </row>
    <row r="10" spans="1:6" ht="18.75" x14ac:dyDescent="0.3">
      <c r="A10" s="6">
        <f t="shared" ref="A10:A11" si="0">A9+1</f>
        <v>3</v>
      </c>
      <c r="B10" s="4" t="s">
        <v>13</v>
      </c>
      <c r="C10" s="9">
        <v>0.5</v>
      </c>
    </row>
    <row r="11" spans="1:6" ht="18.75" x14ac:dyDescent="0.3">
      <c r="A11" s="6">
        <f t="shared" si="0"/>
        <v>4</v>
      </c>
      <c r="B11" s="8" t="s">
        <v>31</v>
      </c>
      <c r="C11" s="37">
        <v>18.61</v>
      </c>
    </row>
    <row r="12" spans="1:6" ht="18.75" x14ac:dyDescent="0.3">
      <c r="A12" s="46"/>
      <c r="B12" s="47" t="s">
        <v>16</v>
      </c>
      <c r="C12" s="48">
        <f>SUM(C8:C11)</f>
        <v>21.11</v>
      </c>
    </row>
    <row r="13" spans="1:6" ht="18.75" x14ac:dyDescent="0.25">
      <c r="A13" s="93" t="s">
        <v>17</v>
      </c>
      <c r="B13" s="94"/>
      <c r="C13" s="94"/>
    </row>
    <row r="14" spans="1:6" ht="21" customHeight="1" x14ac:dyDescent="0.3">
      <c r="A14" s="17">
        <v>1</v>
      </c>
      <c r="B14" s="20" t="s">
        <v>19</v>
      </c>
      <c r="C14" s="17">
        <v>0.5</v>
      </c>
    </row>
    <row r="15" spans="1:6" ht="18.75" x14ac:dyDescent="0.3">
      <c r="A15" s="17">
        <f>A14+1</f>
        <v>2</v>
      </c>
      <c r="B15" s="22" t="s">
        <v>20</v>
      </c>
      <c r="C15" s="17">
        <v>0.25</v>
      </c>
    </row>
    <row r="16" spans="1:6" ht="17.25" customHeight="1" x14ac:dyDescent="0.3">
      <c r="A16" s="17"/>
      <c r="B16" s="22" t="s">
        <v>16</v>
      </c>
      <c r="C16" s="17">
        <f>C14+C15</f>
        <v>0.75</v>
      </c>
    </row>
    <row r="17" spans="1:8" ht="24.75" customHeight="1" x14ac:dyDescent="0.25">
      <c r="A17" s="91" t="s">
        <v>21</v>
      </c>
      <c r="B17" s="92"/>
      <c r="C17" s="92"/>
    </row>
    <row r="18" spans="1:8" ht="36" customHeight="1" x14ac:dyDescent="0.3">
      <c r="A18" s="3">
        <v>1</v>
      </c>
      <c r="B18" s="22" t="s">
        <v>23</v>
      </c>
      <c r="C18" s="21">
        <v>1</v>
      </c>
    </row>
    <row r="19" spans="1:8" ht="18.75" x14ac:dyDescent="0.3">
      <c r="A19" s="17">
        <f>A18+1</f>
        <v>2</v>
      </c>
      <c r="B19" s="20" t="s">
        <v>5</v>
      </c>
      <c r="C19" s="21">
        <v>3.5</v>
      </c>
    </row>
    <row r="20" spans="1:8" ht="19.5" customHeight="1" x14ac:dyDescent="0.3">
      <c r="A20" s="17">
        <f>A19+1</f>
        <v>3</v>
      </c>
      <c r="B20" s="20" t="s">
        <v>7</v>
      </c>
      <c r="C20" s="21">
        <v>1</v>
      </c>
    </row>
    <row r="21" spans="1:8" ht="21.75" customHeight="1" x14ac:dyDescent="0.3">
      <c r="A21" s="17">
        <f t="shared" ref="A21:A25" si="1">A20+1</f>
        <v>4</v>
      </c>
      <c r="B21" s="22" t="s">
        <v>29</v>
      </c>
      <c r="C21" s="21">
        <v>1</v>
      </c>
    </row>
    <row r="22" spans="1:8" ht="36.75" customHeight="1" x14ac:dyDescent="0.3">
      <c r="A22" s="17">
        <f t="shared" si="1"/>
        <v>5</v>
      </c>
      <c r="B22" s="22" t="s">
        <v>103</v>
      </c>
      <c r="C22" s="21">
        <v>2</v>
      </c>
    </row>
    <row r="23" spans="1:8" ht="18.75" x14ac:dyDescent="0.3">
      <c r="A23" s="17">
        <f t="shared" si="1"/>
        <v>6</v>
      </c>
      <c r="B23" s="22" t="s">
        <v>4</v>
      </c>
      <c r="C23" s="21">
        <v>0.5</v>
      </c>
    </row>
    <row r="24" spans="1:8" ht="18.75" x14ac:dyDescent="0.3">
      <c r="A24" s="17">
        <f t="shared" si="1"/>
        <v>7</v>
      </c>
      <c r="B24" s="22" t="s">
        <v>74</v>
      </c>
      <c r="C24" s="21">
        <v>0.5</v>
      </c>
    </row>
    <row r="25" spans="1:8" ht="37.5" x14ac:dyDescent="0.3">
      <c r="A25" s="17">
        <f t="shared" si="1"/>
        <v>8</v>
      </c>
      <c r="B25" s="22" t="s">
        <v>33</v>
      </c>
      <c r="C25" s="21">
        <v>1</v>
      </c>
    </row>
    <row r="26" spans="1:8" ht="18.75" x14ac:dyDescent="0.3">
      <c r="A26" s="3"/>
      <c r="B26" s="49" t="s">
        <v>16</v>
      </c>
      <c r="C26" s="41">
        <f>SUM(C18:C25)</f>
        <v>10.5</v>
      </c>
    </row>
    <row r="27" spans="1:8" ht="18.75" x14ac:dyDescent="0.3">
      <c r="A27" s="18"/>
      <c r="B27" s="23" t="s">
        <v>30</v>
      </c>
      <c r="C27" s="35">
        <f>C12+C16+C26</f>
        <v>32.36</v>
      </c>
      <c r="F27" s="40"/>
      <c r="G27" s="40"/>
      <c r="H27" s="40"/>
    </row>
    <row r="30" spans="1:8" ht="18.75" x14ac:dyDescent="0.3">
      <c r="B30" s="119" t="s">
        <v>68</v>
      </c>
      <c r="C30" s="120"/>
    </row>
  </sheetData>
  <mergeCells count="4">
    <mergeCell ref="A4:C4"/>
    <mergeCell ref="A7:C7"/>
    <mergeCell ref="A13:C13"/>
    <mergeCell ref="A17:C17"/>
  </mergeCells>
  <pageMargins left="0.70866141732283472" right="0.70866141732283472" top="0.74803149606299213" bottom="0.74803149606299213" header="0.31496062992125984" footer="0.31496062992125984"/>
  <pageSetup paperSize="9" scale="95" orientation="portrait" horizontalDpi="180" verticalDpi="18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38"/>
  <sheetViews>
    <sheetView topLeftCell="A19" workbookViewId="0">
      <selection activeCell="B38" sqref="B38:C38"/>
    </sheetView>
  </sheetViews>
  <sheetFormatPr defaultRowHeight="15" x14ac:dyDescent="0.25"/>
  <cols>
    <col min="1" max="1" width="10" customWidth="1"/>
    <col min="2" max="2" width="45.85546875" customWidth="1"/>
    <col min="3" max="3" width="29.5703125" customWidth="1"/>
  </cols>
  <sheetData>
    <row r="1" spans="1:6" x14ac:dyDescent="0.25">
      <c r="A1" s="12"/>
      <c r="B1" s="12"/>
      <c r="C1" s="12"/>
      <c r="D1" s="12"/>
      <c r="E1" s="12"/>
      <c r="F1" s="12"/>
    </row>
    <row r="2" spans="1:6" x14ac:dyDescent="0.25">
      <c r="A2" s="12"/>
      <c r="B2" s="12"/>
      <c r="C2" s="39" t="s">
        <v>116</v>
      </c>
      <c r="D2" s="12"/>
      <c r="E2" s="12"/>
      <c r="F2" s="12"/>
    </row>
    <row r="3" spans="1:6" ht="48.75" customHeight="1" x14ac:dyDescent="0.25">
      <c r="A3" s="12"/>
      <c r="B3" s="12"/>
      <c r="C3" s="43" t="s">
        <v>147</v>
      </c>
      <c r="D3" s="12"/>
      <c r="E3" s="12"/>
      <c r="F3" s="12"/>
    </row>
    <row r="4" spans="1:6" ht="41.25" customHeight="1" x14ac:dyDescent="0.3">
      <c r="A4" s="88" t="s">
        <v>91</v>
      </c>
      <c r="B4" s="88"/>
      <c r="C4" s="88"/>
      <c r="D4" s="12"/>
      <c r="E4" s="12"/>
      <c r="F4" s="12"/>
    </row>
    <row r="5" spans="1:6" ht="12" customHeight="1" x14ac:dyDescent="0.3">
      <c r="A5" s="14"/>
      <c r="B5" s="14"/>
      <c r="C5" s="14"/>
      <c r="D5" s="12"/>
      <c r="E5" s="12"/>
      <c r="F5" s="12"/>
    </row>
    <row r="6" spans="1:6" ht="37.5" customHeight="1" x14ac:dyDescent="0.3">
      <c r="A6" s="15" t="s">
        <v>69</v>
      </c>
      <c r="B6" s="16" t="s">
        <v>9</v>
      </c>
      <c r="C6" s="17" t="s">
        <v>10</v>
      </c>
      <c r="D6" s="12"/>
      <c r="E6" s="12"/>
      <c r="F6" s="12"/>
    </row>
    <row r="7" spans="1:6" ht="18" customHeight="1" x14ac:dyDescent="0.25">
      <c r="A7" s="95" t="s">
        <v>38</v>
      </c>
      <c r="B7" s="96"/>
      <c r="C7" s="96"/>
      <c r="D7" s="12"/>
      <c r="E7" s="12"/>
      <c r="F7" s="12"/>
    </row>
    <row r="8" spans="1:6" ht="18.75" x14ac:dyDescent="0.3">
      <c r="A8" s="3">
        <v>1</v>
      </c>
      <c r="B8" s="4" t="s">
        <v>11</v>
      </c>
      <c r="C8" s="5">
        <v>1</v>
      </c>
    </row>
    <row r="9" spans="1:6" ht="18.75" x14ac:dyDescent="0.3">
      <c r="A9" s="6">
        <f>A8+1</f>
        <v>2</v>
      </c>
      <c r="B9" s="4" t="s">
        <v>12</v>
      </c>
      <c r="C9" s="9">
        <v>1.5</v>
      </c>
    </row>
    <row r="10" spans="1:6" ht="18.75" x14ac:dyDescent="0.3">
      <c r="A10" s="6">
        <f t="shared" ref="A10:A11" si="0">A9+1</f>
        <v>3</v>
      </c>
      <c r="B10" s="4" t="s">
        <v>13</v>
      </c>
      <c r="C10" s="9">
        <v>0.5</v>
      </c>
    </row>
    <row r="11" spans="1:6" ht="18.75" x14ac:dyDescent="0.3">
      <c r="A11" s="6">
        <f t="shared" si="0"/>
        <v>4</v>
      </c>
      <c r="B11" s="8" t="s">
        <v>31</v>
      </c>
      <c r="C11" s="37">
        <v>16.78</v>
      </c>
    </row>
    <row r="12" spans="1:6" ht="18.75" x14ac:dyDescent="0.3">
      <c r="A12" s="46"/>
      <c r="B12" s="47" t="s">
        <v>16</v>
      </c>
      <c r="C12" s="48">
        <f>SUM(C8:C11)</f>
        <v>19.78</v>
      </c>
    </row>
    <row r="13" spans="1:6" ht="18.75" x14ac:dyDescent="0.25">
      <c r="A13" s="93" t="s">
        <v>17</v>
      </c>
      <c r="B13" s="94"/>
      <c r="C13" s="94"/>
    </row>
    <row r="14" spans="1:6" ht="21" customHeight="1" x14ac:dyDescent="0.3">
      <c r="A14" s="17">
        <v>1</v>
      </c>
      <c r="B14" s="20" t="s">
        <v>19</v>
      </c>
      <c r="C14" s="17">
        <v>0.5</v>
      </c>
    </row>
    <row r="15" spans="1:6" ht="18.75" x14ac:dyDescent="0.3">
      <c r="A15" s="17">
        <f>A14+1</f>
        <v>2</v>
      </c>
      <c r="B15" s="22" t="s">
        <v>20</v>
      </c>
      <c r="C15" s="17">
        <v>0.5</v>
      </c>
    </row>
    <row r="16" spans="1:6" ht="17.25" customHeight="1" x14ac:dyDescent="0.3">
      <c r="A16" s="55"/>
      <c r="B16" s="54" t="s">
        <v>16</v>
      </c>
      <c r="C16" s="55">
        <f>C14+C15</f>
        <v>1</v>
      </c>
    </row>
    <row r="17" spans="1:3" ht="24.75" customHeight="1" x14ac:dyDescent="0.25">
      <c r="A17" s="91" t="s">
        <v>21</v>
      </c>
      <c r="B17" s="92"/>
      <c r="C17" s="92"/>
    </row>
    <row r="18" spans="1:3" ht="18" customHeight="1" x14ac:dyDescent="0.3">
      <c r="A18" s="3">
        <v>1</v>
      </c>
      <c r="B18" s="20" t="s">
        <v>5</v>
      </c>
      <c r="C18" s="21">
        <v>2</v>
      </c>
    </row>
    <row r="19" spans="1:3" ht="18.75" x14ac:dyDescent="0.3">
      <c r="A19" s="17">
        <f>A18+1</f>
        <v>2</v>
      </c>
      <c r="B19" s="20" t="s">
        <v>7</v>
      </c>
      <c r="C19" s="21">
        <v>1</v>
      </c>
    </row>
    <row r="20" spans="1:3" ht="40.5" customHeight="1" x14ac:dyDescent="0.3">
      <c r="A20" s="17">
        <f>A19+1</f>
        <v>3</v>
      </c>
      <c r="B20" s="22" t="s">
        <v>33</v>
      </c>
      <c r="C20" s="21">
        <v>1</v>
      </c>
    </row>
    <row r="21" spans="1:3" ht="21.75" customHeight="1" x14ac:dyDescent="0.3">
      <c r="A21" s="17">
        <f t="shared" ref="A21:A34" si="1">A20+1</f>
        <v>4</v>
      </c>
      <c r="B21" s="22" t="s">
        <v>29</v>
      </c>
      <c r="C21" s="21">
        <v>1</v>
      </c>
    </row>
    <row r="22" spans="1:3" ht="30" customHeight="1" x14ac:dyDescent="0.3">
      <c r="A22" s="17">
        <f t="shared" si="1"/>
        <v>5</v>
      </c>
      <c r="B22" s="22" t="s">
        <v>8</v>
      </c>
      <c r="C22" s="21">
        <v>2</v>
      </c>
    </row>
    <row r="23" spans="1:3" ht="18.75" x14ac:dyDescent="0.3">
      <c r="A23" s="17">
        <f t="shared" si="1"/>
        <v>6</v>
      </c>
      <c r="B23" s="20" t="s">
        <v>4</v>
      </c>
      <c r="C23" s="21">
        <v>0.5</v>
      </c>
    </row>
    <row r="24" spans="1:3" ht="18.75" x14ac:dyDescent="0.3">
      <c r="A24" s="17">
        <f t="shared" si="1"/>
        <v>7</v>
      </c>
      <c r="B24" s="20" t="s">
        <v>74</v>
      </c>
      <c r="C24" s="21">
        <v>0.5</v>
      </c>
    </row>
    <row r="25" spans="1:3" ht="18.75" x14ac:dyDescent="0.3">
      <c r="A25" s="17"/>
      <c r="B25" s="22" t="s">
        <v>16</v>
      </c>
      <c r="C25" s="55">
        <f>SUM(C18:C24)</f>
        <v>8</v>
      </c>
    </row>
    <row r="26" spans="1:3" ht="18.75" x14ac:dyDescent="0.3">
      <c r="A26" s="103" t="s">
        <v>85</v>
      </c>
      <c r="B26" s="104"/>
      <c r="C26" s="105"/>
    </row>
    <row r="27" spans="1:3" ht="18.75" x14ac:dyDescent="0.3">
      <c r="A27" s="17">
        <v>1</v>
      </c>
      <c r="B27" s="4" t="s">
        <v>1</v>
      </c>
      <c r="C27" s="21">
        <v>1.8</v>
      </c>
    </row>
    <row r="28" spans="1:3" ht="18.75" x14ac:dyDescent="0.3">
      <c r="A28" s="17">
        <f t="shared" si="1"/>
        <v>2</v>
      </c>
      <c r="B28" s="4" t="s">
        <v>20</v>
      </c>
      <c r="C28" s="21">
        <v>0.25</v>
      </c>
    </row>
    <row r="29" spans="1:3" ht="18.75" x14ac:dyDescent="0.3">
      <c r="A29" s="17">
        <f t="shared" si="1"/>
        <v>3</v>
      </c>
      <c r="B29" s="4" t="s">
        <v>22</v>
      </c>
      <c r="C29" s="21">
        <v>1</v>
      </c>
    </row>
    <row r="30" spans="1:3" ht="18.75" x14ac:dyDescent="0.3">
      <c r="A30" s="17">
        <f t="shared" si="1"/>
        <v>4</v>
      </c>
      <c r="B30" s="4" t="s">
        <v>4</v>
      </c>
      <c r="C30" s="21">
        <v>1</v>
      </c>
    </row>
    <row r="31" spans="1:3" ht="18.75" x14ac:dyDescent="0.3">
      <c r="A31" s="17">
        <f t="shared" si="1"/>
        <v>5</v>
      </c>
      <c r="B31" s="4" t="s">
        <v>8</v>
      </c>
      <c r="C31" s="21">
        <v>1</v>
      </c>
    </row>
    <row r="32" spans="1:3" ht="37.5" x14ac:dyDescent="0.3">
      <c r="A32" s="17">
        <f t="shared" si="1"/>
        <v>6</v>
      </c>
      <c r="B32" s="4" t="s">
        <v>33</v>
      </c>
      <c r="C32" s="21">
        <v>0.5</v>
      </c>
    </row>
    <row r="33" spans="1:8" ht="18.75" x14ac:dyDescent="0.3">
      <c r="A33" s="17">
        <f t="shared" si="1"/>
        <v>7</v>
      </c>
      <c r="B33" s="4" t="s">
        <v>5</v>
      </c>
      <c r="C33" s="21">
        <v>0.25</v>
      </c>
    </row>
    <row r="34" spans="1:8" ht="37.5" x14ac:dyDescent="0.3">
      <c r="A34" s="17">
        <f t="shared" si="1"/>
        <v>8</v>
      </c>
      <c r="B34" s="4" t="s">
        <v>111</v>
      </c>
      <c r="C34" s="21">
        <v>0.5</v>
      </c>
    </row>
    <row r="35" spans="1:8" ht="18.75" x14ac:dyDescent="0.3">
      <c r="A35" s="3"/>
      <c r="B35" s="49" t="s">
        <v>16</v>
      </c>
      <c r="C35" s="41">
        <f>SUM(C27:C34)</f>
        <v>6.3</v>
      </c>
    </row>
    <row r="36" spans="1:8" ht="18.75" x14ac:dyDescent="0.3">
      <c r="A36" s="18"/>
      <c r="B36" s="23" t="s">
        <v>30</v>
      </c>
      <c r="C36" s="35">
        <f>C12+C16+C25+C35</f>
        <v>35.08</v>
      </c>
      <c r="F36" s="40"/>
      <c r="G36" s="40"/>
      <c r="H36" s="40"/>
    </row>
    <row r="38" spans="1:8" ht="18.75" x14ac:dyDescent="0.3">
      <c r="B38" s="119" t="s">
        <v>68</v>
      </c>
      <c r="C38" s="119"/>
    </row>
  </sheetData>
  <mergeCells count="5">
    <mergeCell ref="A4:C4"/>
    <mergeCell ref="A7:C7"/>
    <mergeCell ref="A13:C13"/>
    <mergeCell ref="A17:C17"/>
    <mergeCell ref="A26:C26"/>
  </mergeCells>
  <pageMargins left="0.70866141732283472" right="0.70866141732283472" top="0.74803149606299213" bottom="0.74803149606299213" header="0.31496062992125984" footer="0.31496062992125984"/>
  <pageSetup paperSize="9" scale="9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23</vt:i4>
      </vt:variant>
    </vt:vector>
  </HeadingPairs>
  <TitlesOfParts>
    <vt:vector size="23" baseType="lpstr">
      <vt:lpstr>ЗЗСО №6</vt:lpstr>
      <vt:lpstr>Гунча</vt:lpstr>
      <vt:lpstr>Бондурі</vt:lpstr>
      <vt:lpstr>Ярмолинці</vt:lpstr>
      <vt:lpstr>Лад.Хутори</vt:lpstr>
      <vt:lpstr>Жерденівка</vt:lpstr>
      <vt:lpstr>Чечелівка</vt:lpstr>
      <vt:lpstr>Харпачка</vt:lpstr>
      <vt:lpstr>Степашки</vt:lpstr>
      <vt:lpstr>Кущинці</vt:lpstr>
      <vt:lpstr>Куна</vt:lpstr>
      <vt:lpstr>Кисляк</vt:lpstr>
      <vt:lpstr>Кіблич</vt:lpstr>
      <vt:lpstr>Карбівка</vt:lpstr>
      <vt:lpstr>Зятківці</vt:lpstr>
      <vt:lpstr>Губник</vt:lpstr>
      <vt:lpstr>Бубнівка</vt:lpstr>
      <vt:lpstr>ЗЗСО №5</vt:lpstr>
      <vt:lpstr>ЗЗСО №4</vt:lpstr>
      <vt:lpstr>ЗЗСО №3</vt:lpstr>
      <vt:lpstr>ЗЗСО №2</vt:lpstr>
      <vt:lpstr>ЗЗСО №1</vt:lpstr>
      <vt:lpstr>Ліцей №7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2025-10-23T10:36:53Z</dcterms:modified>
</cp:coreProperties>
</file>