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0" i="1" l="1"/>
  <c r="V50" i="1" s="1"/>
  <c r="L48" i="1"/>
  <c r="V48" i="1" s="1"/>
  <c r="L46" i="1"/>
  <c r="V46" i="1" s="1"/>
  <c r="L44" i="1"/>
  <c r="V44" i="1" s="1"/>
  <c r="L42" i="1"/>
  <c r="V42" i="1" s="1"/>
  <c r="L40" i="1"/>
  <c r="V40" i="1" s="1"/>
  <c r="L38" i="1"/>
  <c r="V38" i="1" s="1"/>
  <c r="L36" i="1"/>
  <c r="V36" i="1" s="1"/>
  <c r="L34" i="1"/>
  <c r="V34" i="1" s="1"/>
  <c r="L32" i="1"/>
  <c r="V32" i="1" s="1"/>
  <c r="L30" i="1"/>
  <c r="V30" i="1" s="1"/>
  <c r="Q26" i="1"/>
  <c r="Q24" i="1"/>
  <c r="Q22" i="1"/>
  <c r="Q20" i="1"/>
  <c r="Q18" i="1"/>
  <c r="Q16" i="1"/>
  <c r="Q14" i="1"/>
  <c r="Q12" i="1"/>
  <c r="Q10" i="1"/>
  <c r="Q8" i="1"/>
  <c r="Q6" i="1"/>
  <c r="Q5" i="1"/>
</calcChain>
</file>

<file path=xl/sharedStrings.xml><?xml version="1.0" encoding="utf-8"?>
<sst xmlns="http://schemas.openxmlformats.org/spreadsheetml/2006/main" count="106" uniqueCount="73">
  <si>
    <t xml:space="preserve">                                     Лютий 2024 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</si>
  <si>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</si>
  <si>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</si>
  <si>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</si>
  <si>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</si>
  <si>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</si>
  <si>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</si>
  <si>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</si>
  <si>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</si>
  <si>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</si>
  <si>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</si>
  <si>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</si>
  <si>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</si>
  <si>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</si>
  <si>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</si>
  <si>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</si>
  <si>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</si>
  <si>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</si>
  <si>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</si>
  <si>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</si>
  <si>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</si>
  <si>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</si>
  <si>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</si>
  <si>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</si>
  <si>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</si>
  <si>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</si>
  <si>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</si>
  <si>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</si>
  <si>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</si>
  <si>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</si>
  <si>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</si>
  <si>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</si>
  <si>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 xml:space="preserve">                                                                                                                                         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</si>
  <si>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</si>
  <si>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</si>
  <si>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</si>
  <si>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</si>
  <si>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</si>
  <si>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</si>
  <si>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</si>
  <si>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</si>
  <si>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</si>
  <si>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</si>
  <si>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</si>
  <si>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</si>
  <si>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</si>
  <si>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</si>
  <si>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</si>
  <si>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</si>
  <si>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</si>
  <si>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</si>
  <si>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</si>
  <si>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</si>
  <si>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</si>
  <si>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</si>
  <si>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</si>
  <si>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</si>
  <si>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Перевірка зошитів</t>
  </si>
  <si>
    <t>За вихователя/педагога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</si>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</sst>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 indent="6"/>
    </xf>
    <xf numFmtId="0" fontId="1" fillId="0" borderId="0" xfId="0" applyFont="1" applyAlignment="1">
      <alignment horizontal="left" indent="6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0" fontId="0" fillId="2" borderId="1" xfId="0" applyFill="1" applyBorder="1"/>
    <xf numFmtId="4" fontId="4" fillId="0" borderId="0" xfId="0" applyNumberFormat="1" applyFont="1"/>
    <xf numFmtId="4" fontId="5" fillId="0" borderId="0" xfId="0" applyNumberFormat="1" applyFon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  <xf numFmtId="4" fontId="5" fillId="2" borderId="1" xfId="0" applyNumberFormat="1" applyFont="1" applyFill="1" applyBorder="1"/>
    <xf numFmtId="4" fontId="5" fillId="0" borderId="1" xfId="0" applyNumberFormat="1" applyFont="1" applyBorder="1" applyAlignment="1">
      <alignment horizontal="right" indent="1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  <xf numFmtId="4" fontId="5" fillId="0" borderId="2" xfId="0" applyNumberFormat="1" applyFont="1" applyBorder="1"/>
    <xf numFmtId="4" fontId="2" fillId="0" borderId="4" xfId="0" applyNumberFormat="1" applyFont="1" applyBorder="1"/>
    <xf numFmtId="4" fontId="5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horizontal="left" indent="6"/>
    </xf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4" fontId="2" fillId="2" borderId="2" xfId="0" applyNumberFormat="1" applyFont="1" applyFill="1" applyBorder="1" applyAlignment="1">
      <alignment horizontal="left" indent="13"/>
    </xf>
    <xf numFmtId="4" fontId="2" fillId="2" borderId="3" xfId="0" applyNumberFormat="1" applyFont="1" applyFill="1" applyBorder="1" applyAlignment="1">
      <alignment horizontal="left" indent="13"/>
    </xf>
    <xf numFmtId="4" fontId="2" fillId="2" borderId="4" xfId="0" applyNumberFormat="1" applyFont="1" applyFill="1" applyBorder="1" applyAlignment="1">
      <alignment horizontal="left" indent="13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left" indent="15"/>
    </xf>
    <xf numFmtId="0" fontId="7" fillId="2" borderId="2" xfId="0" applyFont="1" applyFill="1" applyBorder="1" applyAlignment="1">
      <alignment horizontal="left" indent="15"/>
    </xf>
    <xf numFmtId="0" fontId="7" fillId="2" borderId="3" xfId="0" applyFont="1" applyFill="1" applyBorder="1" applyAlignment="1">
      <alignment horizontal="left" indent="15"/>
    </xf>
    <xf numFmtId="0" fontId="7" fillId="2" borderId="4" xfId="0" applyFont="1" applyFill="1" applyBorder="1" applyAlignment="1">
      <alignment horizontal="left" indent="15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8" fillId="0" borderId="1" xfId="0" applyNumberFormat="1" applyFont="1" applyBorder="1"/>
    <xf numFmtId="4" fontId="4" fillId="0" borderId="1" xfId="0" applyNumberFormat="1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 indent="5"/>
    </xf>
    <xf numFmtId="0" fontId="7" fillId="2" borderId="2" xfId="0" applyFont="1" applyFill="1" applyBorder="1" applyAlignment="1">
      <alignment horizontal="left" indent="15"/>
    </xf>
    <xf numFmtId="0" fontId="7" fillId="2" borderId="3" xfId="0" applyFont="1" applyFill="1" applyBorder="1" applyAlignment="1">
      <alignment horizontal="left" indent="15"/>
    </xf>
    <xf numFmtId="0" fontId="7" fillId="2" borderId="4" xfId="0" applyFont="1" applyFill="1" applyBorder="1" applyAlignment="1">
      <alignment horizontal="left" indent="15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 indent="5"/>
    </xf>
    <xf numFmtId="0" fontId="0" fillId="0" borderId="0" xfId="0" applyAlignment="1">
      <alignment horizontal="left" indent="13"/>
    </xf>
    <xf numFmtId="0" fontId="7" fillId="2" borderId="3" xfId="0" applyFont="1" applyFill="1" applyBorder="1" applyAlignment="1">
      <alignment horizontal="left" indent="2"/>
    </xf>
    <xf numFmtId="0" fontId="7" fillId="2" borderId="3" xfId="0" applyFont="1" applyFill="1" applyBorder="1" applyAlignment="1">
      <alignment horizontal="left" indent="17"/>
    </xf>
    <xf numFmtId="0" fontId="7" fillId="2" borderId="3" xfId="0" applyFont="1" applyFill="1" applyBorder="1" applyAlignment="1">
      <alignment horizontal="left" indent="4"/>
    </xf>
    <xf numFmtId="0" fontId="0" fillId="0" borderId="0" xfId="0" applyAlignment="1">
      <alignment horizontal="left" indent="14"/>
    </xf>
    <xf numFmtId="4" fontId="7" fillId="2" borderId="2" xfId="0" applyNumberFormat="1" applyFont="1" applyFill="1" applyBorder="1" applyAlignment="1">
      <alignment horizontal="left" indent="15"/>
    </xf>
    <xf numFmtId="4" fontId="7" fillId="2" borderId="3" xfId="0" applyNumberFormat="1" applyFont="1" applyFill="1" applyBorder="1" applyAlignment="1">
      <alignment horizontal="left" indent="15"/>
    </xf>
    <xf numFmtId="4" fontId="7" fillId="2" borderId="3" xfId="0" applyNumberFormat="1" applyFont="1" applyFill="1" applyBorder="1" applyAlignment="1">
      <alignment horizontal="left" indent="1"/>
    </xf>
    <xf numFmtId="4" fontId="7" fillId="2" borderId="3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0"/>
  <sheetViews>
    <sheetView tabSelected="1" topLeftCell="A28" zoomScale="53" zoomScaleNormal="53" workbookViewId="0">
      <selection activeCell="U6" sqref="U6"/>
    </sheetView>
  </sheetViews>
  <sheetFormatPr defaultRowHeight="15" x14ac:dyDescent="0.25"/>
  <cols>
    <col min="1" max="1" width="7" customWidth="1"/>
    <col min="2" max="2" width="15.85546875" customWidth="1"/>
    <col min="3" max="3" width="6.7109375" customWidth="1"/>
    <col min="4" max="4" width="26.85546875" customWidth="1"/>
    <col min="5" max="5" width="15.140625" customWidth="1"/>
    <col min="6" max="6" width="11.5703125" customWidth="1"/>
    <col min="7" max="7" width="17.7109375" customWidth="1"/>
    <col min="8" max="9" width="18.5703125" customWidth="1"/>
    <col min="10" max="10" width="17.5703125" customWidth="1"/>
    <col min="11" max="11" width="13.7109375" customWidth="1"/>
    <col min="12" max="12" width="16.42578125" customWidth="1"/>
    <col min="13" max="13" width="13.28515625" customWidth="1"/>
    <col min="14" max="14" width="19" customWidth="1"/>
    <col min="15" max="15" width="15.28515625" customWidth="1"/>
    <col min="16" max="16" width="13.7109375" customWidth="1"/>
    <col min="17" max="17" width="22.7109375" customWidth="1"/>
    <col min="18" max="18" width="15.5703125" customWidth="1"/>
    <col min="19" max="20" width="16.42578125" customWidth="1"/>
    <col min="21" max="21" width="25.5703125" customWidth="1"/>
    <col min="22" max="22" width="20.42578125" customWidth="1"/>
    <col min="23" max="23" width="16.28515625" customWidth="1"/>
  </cols>
  <sheetData>
    <row r="2" spans="1:18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8" ht="94.5" x14ac:dyDescent="0.25">
      <c r="C3" s="3" t="s">
        <v>1</v>
      </c>
      <c r="D3" s="3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" t="s">
        <v>11</v>
      </c>
      <c r="N3" s="4" t="s">
        <v>12</v>
      </c>
      <c r="O3" s="3" t="s">
        <v>13</v>
      </c>
      <c r="P3" s="3" t="s">
        <v>14</v>
      </c>
      <c r="Q3" s="4" t="s">
        <v>15</v>
      </c>
      <c r="R3" s="4" t="s">
        <v>16</v>
      </c>
    </row>
    <row r="4" spans="1:18" ht="20.25" x14ac:dyDescent="0.25">
      <c r="C4" s="6" t="s">
        <v>17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9"/>
    </row>
    <row r="5" spans="1:18" ht="31.5" x14ac:dyDescent="0.25">
      <c r="A5" s="10"/>
      <c r="B5" s="11"/>
      <c r="C5" s="12" t="s">
        <v>18</v>
      </c>
      <c r="D5" s="13" t="s">
        <v>19</v>
      </c>
      <c r="E5" s="14">
        <v>6285.71</v>
      </c>
      <c r="F5" s="14">
        <v>314.29000000000002</v>
      </c>
      <c r="G5" s="14">
        <v>1650</v>
      </c>
      <c r="H5" s="14">
        <v>4125</v>
      </c>
      <c r="I5" s="14"/>
      <c r="J5" s="14"/>
      <c r="K5" s="14">
        <v>23814.080000000002</v>
      </c>
      <c r="L5" s="14"/>
      <c r="M5" s="14"/>
      <c r="N5" s="14"/>
      <c r="O5" s="14"/>
      <c r="P5" s="14">
        <v>11095.56</v>
      </c>
      <c r="Q5" s="12">
        <f>SUM(E5:P5)</f>
        <v>47284.639999999999</v>
      </c>
      <c r="R5" s="12">
        <v>9220.51</v>
      </c>
    </row>
    <row r="6" spans="1:18" ht="94.5" x14ac:dyDescent="0.25">
      <c r="A6" s="10"/>
      <c r="B6" s="11"/>
      <c r="C6" s="12" t="s">
        <v>20</v>
      </c>
      <c r="D6" s="13" t="s">
        <v>21</v>
      </c>
      <c r="E6" s="14">
        <v>11000</v>
      </c>
      <c r="F6" s="14">
        <v>500</v>
      </c>
      <c r="G6" s="14">
        <v>2300</v>
      </c>
      <c r="H6" s="14">
        <v>6900</v>
      </c>
      <c r="I6" s="14"/>
      <c r="J6" s="14"/>
      <c r="K6" s="14"/>
      <c r="L6" s="14"/>
      <c r="M6" s="14"/>
      <c r="N6" s="14"/>
      <c r="O6" s="14"/>
      <c r="P6" s="14"/>
      <c r="Q6" s="12">
        <f>SUM(E6:P6)</f>
        <v>20700</v>
      </c>
      <c r="R6" s="12">
        <v>4036.5</v>
      </c>
    </row>
    <row r="7" spans="1:18" ht="15.75" x14ac:dyDescent="0.25">
      <c r="A7" s="10"/>
      <c r="B7" s="11"/>
      <c r="C7" s="15" t="s">
        <v>22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8"/>
    </row>
    <row r="8" spans="1:18" ht="15.75" x14ac:dyDescent="0.25">
      <c r="A8" s="10"/>
      <c r="B8" s="11"/>
      <c r="C8" s="12" t="s">
        <v>23</v>
      </c>
      <c r="D8" s="12" t="s">
        <v>24</v>
      </c>
      <c r="E8" s="14">
        <v>2780.96</v>
      </c>
      <c r="F8" s="14">
        <v>114.32</v>
      </c>
      <c r="G8" s="14">
        <v>579.04</v>
      </c>
      <c r="H8" s="14">
        <v>1737.12</v>
      </c>
      <c r="I8" s="14">
        <v>3000</v>
      </c>
      <c r="J8" s="14"/>
      <c r="K8" s="14"/>
      <c r="L8" s="14"/>
      <c r="M8" s="14"/>
      <c r="N8" s="14"/>
      <c r="O8" s="14"/>
      <c r="P8" s="14">
        <v>7199.27</v>
      </c>
      <c r="Q8" s="12">
        <f>SUM(E8:P8)</f>
        <v>15410.710000000001</v>
      </c>
      <c r="R8" s="12">
        <v>3005.09</v>
      </c>
    </row>
    <row r="9" spans="1:18" ht="15.75" x14ac:dyDescent="0.25">
      <c r="A9" s="10"/>
      <c r="B9" s="11"/>
      <c r="C9" s="15" t="s">
        <v>25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8"/>
    </row>
    <row r="10" spans="1:18" ht="15.75" x14ac:dyDescent="0.25">
      <c r="A10" s="10"/>
      <c r="B10" s="11"/>
      <c r="C10" s="12" t="s">
        <v>26</v>
      </c>
      <c r="D10" s="12" t="s">
        <v>24</v>
      </c>
      <c r="E10" s="19">
        <v>7300</v>
      </c>
      <c r="F10" s="14">
        <v>300</v>
      </c>
      <c r="G10" s="14">
        <v>1140</v>
      </c>
      <c r="H10" s="14">
        <v>4370</v>
      </c>
      <c r="I10" s="14"/>
      <c r="J10" s="14"/>
      <c r="K10" s="14"/>
      <c r="L10" s="14"/>
      <c r="M10" s="14"/>
      <c r="N10" s="14"/>
      <c r="O10" s="14"/>
      <c r="P10" s="14"/>
      <c r="Q10" s="12">
        <f>SUM(E10:P10)</f>
        <v>13110</v>
      </c>
      <c r="R10" s="12">
        <v>2556.4499999999998</v>
      </c>
    </row>
    <row r="11" spans="1:18" ht="15.75" x14ac:dyDescent="0.25">
      <c r="A11" s="10"/>
      <c r="B11" s="11"/>
      <c r="C11" s="15" t="s">
        <v>27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/>
    </row>
    <row r="12" spans="1:18" ht="15.75" x14ac:dyDescent="0.25">
      <c r="A12" s="10"/>
      <c r="B12" s="11"/>
      <c r="C12" s="12" t="s">
        <v>28</v>
      </c>
      <c r="D12" s="12" t="s">
        <v>24</v>
      </c>
      <c r="E12" s="14">
        <v>7300</v>
      </c>
      <c r="F12" s="14">
        <v>500</v>
      </c>
      <c r="G12" s="14">
        <v>780</v>
      </c>
      <c r="H12" s="14">
        <v>4290</v>
      </c>
      <c r="I12" s="14"/>
      <c r="J12" s="14"/>
      <c r="K12" s="14"/>
      <c r="L12" s="14"/>
      <c r="M12" s="14"/>
      <c r="N12" s="14"/>
      <c r="O12" s="14"/>
      <c r="P12" s="14"/>
      <c r="Q12" s="12">
        <f>SUM(E12:P12)</f>
        <v>12870</v>
      </c>
      <c r="R12" s="12">
        <v>2509.65</v>
      </c>
    </row>
    <row r="13" spans="1:18" ht="15.75" x14ac:dyDescent="0.25">
      <c r="A13" s="10"/>
      <c r="B13" s="11"/>
      <c r="C13" s="20" t="s">
        <v>29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18"/>
    </row>
    <row r="14" spans="1:18" ht="15.75" x14ac:dyDescent="0.25">
      <c r="A14" s="10"/>
      <c r="B14" s="23"/>
      <c r="C14" s="12" t="s">
        <v>30</v>
      </c>
      <c r="D14" s="24" t="s">
        <v>31</v>
      </c>
      <c r="E14" s="14">
        <v>7253</v>
      </c>
      <c r="F14" s="14"/>
      <c r="G14" s="14">
        <v>2175.9</v>
      </c>
      <c r="H14" s="14"/>
      <c r="I14" s="14"/>
      <c r="J14" s="14">
        <v>3626.5</v>
      </c>
      <c r="K14" s="14"/>
      <c r="L14" s="14"/>
      <c r="M14" s="25"/>
      <c r="N14" s="14"/>
      <c r="O14" s="14"/>
      <c r="P14" s="14"/>
      <c r="Q14" s="12">
        <f>SUM(E14:P14)</f>
        <v>13055.4</v>
      </c>
      <c r="R14" s="12">
        <v>2545.8000000000002</v>
      </c>
    </row>
    <row r="15" spans="1:18" ht="15.75" x14ac:dyDescent="0.25">
      <c r="A15" s="10"/>
      <c r="B15" s="11"/>
      <c r="C15" s="26" t="s">
        <v>32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5.75" x14ac:dyDescent="0.25">
      <c r="A16" s="10"/>
      <c r="B16" s="11"/>
      <c r="C16" s="12" t="s">
        <v>33</v>
      </c>
      <c r="D16" s="12" t="s">
        <v>24</v>
      </c>
      <c r="E16" s="14">
        <v>3809.52</v>
      </c>
      <c r="F16" s="14"/>
      <c r="G16" s="14"/>
      <c r="H16" s="14"/>
      <c r="I16" s="14"/>
      <c r="J16" s="14"/>
      <c r="K16" s="14">
        <v>10000</v>
      </c>
      <c r="L16" s="14"/>
      <c r="M16" s="14"/>
      <c r="N16" s="14"/>
      <c r="O16" s="14"/>
      <c r="P16" s="14">
        <v>7653.6</v>
      </c>
      <c r="Q16" s="12">
        <f>SUM(E16:P16)</f>
        <v>21463.120000000003</v>
      </c>
      <c r="R16" s="12">
        <v>4399.9399999999996</v>
      </c>
    </row>
    <row r="17" spans="1:23" ht="15.75" x14ac:dyDescent="0.25">
      <c r="A17" s="10"/>
      <c r="B17" s="11"/>
      <c r="C17" s="27" t="s">
        <v>34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18"/>
    </row>
    <row r="18" spans="1:23" ht="15.75" x14ac:dyDescent="0.25">
      <c r="A18" s="10"/>
      <c r="B18" s="11"/>
      <c r="C18" s="12" t="s">
        <v>35</v>
      </c>
      <c r="D18" s="12" t="s">
        <v>31</v>
      </c>
      <c r="E18" s="14">
        <v>7732</v>
      </c>
      <c r="F18" s="14"/>
      <c r="G18" s="14">
        <v>1546.4</v>
      </c>
      <c r="H18" s="14">
        <v>3866</v>
      </c>
      <c r="I18" s="14"/>
      <c r="J18" s="14"/>
      <c r="K18" s="14"/>
      <c r="L18" s="14"/>
      <c r="M18" s="14"/>
      <c r="N18" s="14"/>
      <c r="O18" s="14"/>
      <c r="P18" s="14"/>
      <c r="Q18" s="12">
        <f>SUM(E18:P18)</f>
        <v>13144.4</v>
      </c>
      <c r="R18" s="12">
        <v>2891.77</v>
      </c>
    </row>
    <row r="19" spans="1:23" ht="15.75" x14ac:dyDescent="0.25">
      <c r="A19" s="10"/>
      <c r="B19" s="11"/>
      <c r="C19" s="27" t="s">
        <v>36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18"/>
    </row>
    <row r="20" spans="1:23" ht="15.75" x14ac:dyDescent="0.25">
      <c r="A20" s="10"/>
      <c r="B20" s="11"/>
      <c r="C20" s="12" t="s">
        <v>37</v>
      </c>
      <c r="D20" s="12" t="s">
        <v>31</v>
      </c>
      <c r="E20" s="14">
        <v>7732</v>
      </c>
      <c r="F20" s="14"/>
      <c r="G20" s="14">
        <v>773.2</v>
      </c>
      <c r="H20" s="14">
        <v>3866</v>
      </c>
      <c r="I20" s="14"/>
      <c r="J20" s="14"/>
      <c r="K20" s="14"/>
      <c r="L20" s="14"/>
      <c r="M20" s="14"/>
      <c r="N20" s="14"/>
      <c r="O20" s="14"/>
      <c r="P20" s="14"/>
      <c r="Q20" s="12">
        <f>SUM(E20:P20)</f>
        <v>12371.2</v>
      </c>
      <c r="R20" s="12">
        <v>2412.39</v>
      </c>
    </row>
    <row r="21" spans="1:23" ht="15.75" x14ac:dyDescent="0.25">
      <c r="A21" s="10"/>
      <c r="B21" s="11"/>
      <c r="C21" s="30" t="s">
        <v>38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18"/>
    </row>
    <row r="22" spans="1:23" ht="15.75" x14ac:dyDescent="0.25">
      <c r="A22" s="10"/>
      <c r="B22" s="11"/>
      <c r="C22" s="12" t="s">
        <v>39</v>
      </c>
      <c r="D22" s="12" t="s">
        <v>24</v>
      </c>
      <c r="E22" s="14">
        <v>17250</v>
      </c>
      <c r="F22" s="14"/>
      <c r="G22" s="14"/>
      <c r="H22" s="14"/>
      <c r="I22" s="14"/>
      <c r="J22" s="14">
        <v>6038</v>
      </c>
      <c r="K22" s="14"/>
      <c r="L22" s="14"/>
      <c r="M22" s="14"/>
      <c r="N22" s="14"/>
      <c r="O22" s="14"/>
      <c r="P22" s="14"/>
      <c r="Q22" s="12">
        <f>SUM(E22:P22)</f>
        <v>23288</v>
      </c>
      <c r="R22" s="12">
        <v>4774.04</v>
      </c>
    </row>
    <row r="23" spans="1:23" ht="15.75" x14ac:dyDescent="0.25">
      <c r="A23" s="10"/>
      <c r="B23" s="11"/>
      <c r="C23" s="33" t="s">
        <v>40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18"/>
    </row>
    <row r="24" spans="1:23" ht="15.75" x14ac:dyDescent="0.25">
      <c r="B24" s="11"/>
      <c r="C24" s="12" t="s">
        <v>41</v>
      </c>
      <c r="D24" s="12" t="s">
        <v>31</v>
      </c>
      <c r="E24" s="14">
        <v>21000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2">
        <f>SUM(E24:P24)</f>
        <v>21000</v>
      </c>
      <c r="R24" s="12">
        <v>4620</v>
      </c>
    </row>
    <row r="25" spans="1:23" ht="15.75" x14ac:dyDescent="0.25">
      <c r="C25" s="36" t="s">
        <v>42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/>
      <c r="R25" s="18"/>
    </row>
    <row r="26" spans="1:23" ht="15.75" x14ac:dyDescent="0.25">
      <c r="C26" s="12" t="s">
        <v>43</v>
      </c>
      <c r="D26" s="12" t="s">
        <v>31</v>
      </c>
      <c r="E26" s="14">
        <v>10000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2">
        <f>SUM(E26:P26)</f>
        <v>10000</v>
      </c>
      <c r="R26" s="12">
        <v>1950</v>
      </c>
    </row>
    <row r="28" spans="1:23" ht="81" x14ac:dyDescent="0.25">
      <c r="C28" s="39" t="s">
        <v>1</v>
      </c>
      <c r="D28" s="40" t="s">
        <v>44</v>
      </c>
      <c r="E28" s="40" t="s">
        <v>45</v>
      </c>
      <c r="F28" s="41" t="s">
        <v>46</v>
      </c>
      <c r="G28" s="41" t="s">
        <v>47</v>
      </c>
      <c r="H28" s="41" t="s">
        <v>13</v>
      </c>
      <c r="I28" s="41" t="s">
        <v>48</v>
      </c>
      <c r="J28" s="41" t="s">
        <v>49</v>
      </c>
      <c r="K28" s="41" t="s">
        <v>50</v>
      </c>
      <c r="L28" s="41" t="s">
        <v>51</v>
      </c>
      <c r="M28" s="41" t="s">
        <v>52</v>
      </c>
      <c r="N28" s="41" t="s">
        <v>53</v>
      </c>
      <c r="O28" s="41" t="s">
        <v>14</v>
      </c>
      <c r="P28" s="41" t="s">
        <v>54</v>
      </c>
      <c r="Q28" s="41" t="s">
        <v>55</v>
      </c>
      <c r="R28" s="41" t="s">
        <v>56</v>
      </c>
      <c r="S28" s="41" t="s">
        <v>57</v>
      </c>
      <c r="T28" s="41" t="s">
        <v>58</v>
      </c>
      <c r="U28" s="41" t="s">
        <v>59</v>
      </c>
      <c r="V28" s="41" t="s">
        <v>60</v>
      </c>
      <c r="W28" s="39" t="s">
        <v>61</v>
      </c>
    </row>
    <row r="29" spans="1:23" ht="23.25" x14ac:dyDescent="0.35">
      <c r="A29" s="42"/>
      <c r="B29" s="42"/>
      <c r="C29" s="43" t="s">
        <v>62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</row>
    <row r="30" spans="1:23" ht="18" x14ac:dyDescent="0.25">
      <c r="A30" s="46"/>
      <c r="C30" s="47" t="s">
        <v>18</v>
      </c>
      <c r="D30" s="48" t="s">
        <v>31</v>
      </c>
      <c r="E30" s="49">
        <v>7732</v>
      </c>
      <c r="F30" s="49">
        <v>773.2</v>
      </c>
      <c r="G30" s="49"/>
      <c r="H30" s="49"/>
      <c r="I30" s="49"/>
      <c r="J30" s="49">
        <v>2551.56</v>
      </c>
      <c r="K30" s="49">
        <v>1701.04</v>
      </c>
      <c r="L30" s="12">
        <f>SUM(E30:K30)</f>
        <v>12757.8</v>
      </c>
      <c r="M30" s="50">
        <v>9.5</v>
      </c>
      <c r="N30" s="49">
        <v>4896.93</v>
      </c>
      <c r="O30" s="49"/>
      <c r="P30" s="49"/>
      <c r="Q30" s="49"/>
      <c r="R30" s="49">
        <v>5400</v>
      </c>
      <c r="S30" s="49"/>
      <c r="T30" s="49"/>
      <c r="U30" s="49">
        <v>1713.93</v>
      </c>
      <c r="V30" s="51">
        <f>L30+N30+R30+U30</f>
        <v>24768.66</v>
      </c>
      <c r="W30" s="52">
        <v>4829.8900000000003</v>
      </c>
    </row>
    <row r="31" spans="1:23" ht="23.25" x14ac:dyDescent="0.35">
      <c r="B31" s="42"/>
      <c r="C31" s="43" t="s">
        <v>63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53"/>
      <c r="O31" s="53"/>
      <c r="P31" s="53"/>
      <c r="Q31" s="53"/>
      <c r="R31" s="53"/>
      <c r="S31" s="53"/>
      <c r="T31" s="53"/>
      <c r="U31" s="53"/>
      <c r="V31" s="53"/>
      <c r="W31" s="54"/>
    </row>
    <row r="32" spans="1:23" ht="18" x14ac:dyDescent="0.25">
      <c r="A32" s="55"/>
      <c r="C32" s="47" t="s">
        <v>20</v>
      </c>
      <c r="D32" s="48" t="s">
        <v>31</v>
      </c>
      <c r="E32" s="49">
        <v>7732</v>
      </c>
      <c r="F32" s="49">
        <v>773.2</v>
      </c>
      <c r="G32" s="49"/>
      <c r="H32" s="49"/>
      <c r="I32" s="49"/>
      <c r="J32" s="49">
        <v>1701.04</v>
      </c>
      <c r="K32" s="49">
        <v>1701.04</v>
      </c>
      <c r="L32" s="12">
        <f>SUM(E32:K32)</f>
        <v>11907.280000000002</v>
      </c>
      <c r="M32" s="49">
        <v>11.84</v>
      </c>
      <c r="N32" s="49">
        <v>5247.95</v>
      </c>
      <c r="O32" s="49"/>
      <c r="P32" s="49"/>
      <c r="Q32" s="49"/>
      <c r="R32" s="49"/>
      <c r="S32" s="49"/>
      <c r="T32" s="49"/>
      <c r="U32" s="49">
        <v>1311.99</v>
      </c>
      <c r="V32" s="51">
        <f>L32+N32+U32</f>
        <v>18467.220000000005</v>
      </c>
      <c r="W32" s="52">
        <v>3601.11</v>
      </c>
    </row>
    <row r="33" spans="1:23" ht="23.25" x14ac:dyDescent="0.35">
      <c r="B33" s="42"/>
      <c r="C33" s="43" t="s">
        <v>64</v>
      </c>
      <c r="D33" s="44"/>
      <c r="E33" s="44"/>
      <c r="F33" s="44"/>
      <c r="G33" s="44"/>
      <c r="H33" s="44"/>
      <c r="I33" s="44"/>
      <c r="J33" s="44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</row>
    <row r="34" spans="1:23" ht="18" x14ac:dyDescent="0.25">
      <c r="C34" s="47" t="s">
        <v>23</v>
      </c>
      <c r="D34" s="48" t="s">
        <v>31</v>
      </c>
      <c r="E34" s="49">
        <v>7732</v>
      </c>
      <c r="F34" s="49">
        <v>773.2</v>
      </c>
      <c r="G34" s="49">
        <v>1701.04</v>
      </c>
      <c r="H34" s="49"/>
      <c r="I34" s="49"/>
      <c r="J34" s="49">
        <v>2551.58</v>
      </c>
      <c r="K34" s="49">
        <v>1701.04</v>
      </c>
      <c r="L34" s="12">
        <f>SUM(E34:K34)</f>
        <v>14458.86</v>
      </c>
      <c r="M34" s="50">
        <v>12</v>
      </c>
      <c r="N34" s="49">
        <v>8350.56</v>
      </c>
      <c r="O34" s="49"/>
      <c r="P34" s="49"/>
      <c r="Q34" s="49"/>
      <c r="R34" s="49"/>
      <c r="S34" s="49"/>
      <c r="T34" s="49"/>
      <c r="U34" s="49"/>
      <c r="V34" s="51">
        <f>L34+N34</f>
        <v>22809.42</v>
      </c>
      <c r="W34" s="52">
        <v>4447.83</v>
      </c>
    </row>
    <row r="35" spans="1:23" ht="23.25" x14ac:dyDescent="0.35">
      <c r="B35" s="42"/>
      <c r="C35" s="43" t="s">
        <v>65</v>
      </c>
      <c r="D35" s="44"/>
      <c r="E35" s="44"/>
      <c r="F35" s="44"/>
      <c r="G35" s="44"/>
      <c r="H35" s="44"/>
      <c r="I35" s="44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</row>
    <row r="36" spans="1:23" ht="18" x14ac:dyDescent="0.25">
      <c r="C36" s="47" t="s">
        <v>26</v>
      </c>
      <c r="D36" s="48" t="s">
        <v>31</v>
      </c>
      <c r="E36" s="49">
        <v>7732</v>
      </c>
      <c r="F36" s="49">
        <v>773.2</v>
      </c>
      <c r="G36" s="49"/>
      <c r="H36" s="49"/>
      <c r="I36" s="49"/>
      <c r="J36" s="49">
        <v>2551.56</v>
      </c>
      <c r="K36" s="49">
        <v>1701.04</v>
      </c>
      <c r="L36" s="12">
        <f>SUM(E36:K36)</f>
        <v>12757.8</v>
      </c>
      <c r="M36" s="49"/>
      <c r="N36" s="49"/>
      <c r="O36" s="49"/>
      <c r="P36" s="49"/>
      <c r="Q36" s="49"/>
      <c r="R36" s="49"/>
      <c r="S36" s="49"/>
      <c r="T36" s="49"/>
      <c r="U36" s="49"/>
      <c r="V36" s="51">
        <f>SUM(L36:U36)</f>
        <v>12757.8</v>
      </c>
      <c r="W36" s="52">
        <v>2487.77</v>
      </c>
    </row>
    <row r="37" spans="1:23" ht="23.25" x14ac:dyDescent="0.35">
      <c r="B37" s="42"/>
      <c r="C37" s="43" t="s">
        <v>66</v>
      </c>
      <c r="D37" s="44"/>
      <c r="E37" s="44"/>
      <c r="F37" s="44"/>
      <c r="G37" s="44"/>
      <c r="H37" s="44"/>
      <c r="I37" s="4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</row>
    <row r="38" spans="1:23" ht="18" x14ac:dyDescent="0.25">
      <c r="C38" s="47" t="s">
        <v>28</v>
      </c>
      <c r="D38" s="48" t="s">
        <v>31</v>
      </c>
      <c r="E38" s="49">
        <v>7732</v>
      </c>
      <c r="F38" s="49">
        <v>773.2</v>
      </c>
      <c r="G38" s="49"/>
      <c r="H38" s="49"/>
      <c r="I38" s="49"/>
      <c r="J38" s="49">
        <v>2551.56</v>
      </c>
      <c r="K38" s="49">
        <v>1701.04</v>
      </c>
      <c r="L38" s="12">
        <f>SUM(E38:K38)</f>
        <v>12757.8</v>
      </c>
      <c r="M38" s="50">
        <v>12.5</v>
      </c>
      <c r="N38" s="49">
        <v>5906.39</v>
      </c>
      <c r="O38" s="49"/>
      <c r="P38" s="49"/>
      <c r="Q38" s="49"/>
      <c r="R38" s="49"/>
      <c r="S38" s="49">
        <v>448.88</v>
      </c>
      <c r="T38" s="49"/>
      <c r="U38" s="49">
        <v>2067.2399999999998</v>
      </c>
      <c r="V38" s="51">
        <f>L38+N38+S38+U38</f>
        <v>21180.309999999998</v>
      </c>
      <c r="W38" s="12">
        <v>4130.16</v>
      </c>
    </row>
    <row r="39" spans="1:23" ht="23.25" x14ac:dyDescent="0.35">
      <c r="B39" s="42"/>
      <c r="C39" s="43" t="s">
        <v>67</v>
      </c>
      <c r="D39" s="44"/>
      <c r="E39" s="44"/>
      <c r="F39" s="44"/>
      <c r="G39" s="44"/>
      <c r="H39" s="44"/>
      <c r="I39" s="44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</row>
    <row r="40" spans="1:23" ht="18" x14ac:dyDescent="0.25">
      <c r="C40" s="47" t="s">
        <v>30</v>
      </c>
      <c r="D40" s="48" t="s">
        <v>31</v>
      </c>
      <c r="E40" s="49">
        <v>7253</v>
      </c>
      <c r="F40" s="49">
        <v>725</v>
      </c>
      <c r="G40" s="49"/>
      <c r="H40" s="49"/>
      <c r="I40" s="49"/>
      <c r="J40" s="49">
        <v>1595.66</v>
      </c>
      <c r="K40" s="49">
        <v>1595.66</v>
      </c>
      <c r="L40" s="12">
        <f>SUM(E40:K40)</f>
        <v>11169.32</v>
      </c>
      <c r="M40" s="49"/>
      <c r="N40" s="49"/>
      <c r="O40" s="49"/>
      <c r="P40" s="49"/>
      <c r="Q40" s="49">
        <v>3989.15</v>
      </c>
      <c r="R40" s="49"/>
      <c r="S40" s="49"/>
      <c r="T40" s="49"/>
      <c r="U40" s="49"/>
      <c r="V40" s="51">
        <f>SUM(L40:U40)</f>
        <v>15158.47</v>
      </c>
      <c r="W40" s="12">
        <v>2955.9</v>
      </c>
    </row>
    <row r="41" spans="1:23" ht="23.25" x14ac:dyDescent="0.35">
      <c r="B41" s="42"/>
      <c r="C41" s="43" t="s">
        <v>68</v>
      </c>
      <c r="D41" s="44"/>
      <c r="E41" s="44"/>
      <c r="F41" s="44"/>
      <c r="G41" s="44"/>
      <c r="H41" s="44"/>
      <c r="I41" s="44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</row>
    <row r="42" spans="1:23" ht="18" x14ac:dyDescent="0.25">
      <c r="C42" s="47" t="s">
        <v>33</v>
      </c>
      <c r="D42" s="48" t="s">
        <v>31</v>
      </c>
      <c r="E42" s="49"/>
      <c r="F42" s="49"/>
      <c r="G42" s="49"/>
      <c r="H42" s="49"/>
      <c r="I42" s="49"/>
      <c r="J42" s="49"/>
      <c r="K42" s="49"/>
      <c r="L42" s="12">
        <f>SUM(E42:K42)</f>
        <v>0</v>
      </c>
      <c r="M42" s="49"/>
      <c r="N42" s="49"/>
      <c r="O42" s="49"/>
      <c r="P42" s="49"/>
      <c r="Q42" s="49"/>
      <c r="R42" s="49"/>
      <c r="S42" s="49"/>
      <c r="T42" s="49"/>
      <c r="U42" s="49"/>
      <c r="V42" s="51">
        <f>SUM(L42:U42)</f>
        <v>0</v>
      </c>
      <c r="W42" s="12"/>
    </row>
    <row r="43" spans="1:23" ht="23.25" x14ac:dyDescent="0.35">
      <c r="A43" s="56"/>
      <c r="B43" s="56"/>
      <c r="C43" s="57" t="s">
        <v>69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9"/>
    </row>
    <row r="44" spans="1:23" ht="18" x14ac:dyDescent="0.25">
      <c r="A44" s="56"/>
      <c r="B44" s="60"/>
      <c r="C44" s="61" t="s">
        <v>35</v>
      </c>
      <c r="D44" s="62" t="s">
        <v>31</v>
      </c>
      <c r="E44" s="63">
        <v>7732</v>
      </c>
      <c r="F44" s="63">
        <v>773.2</v>
      </c>
      <c r="G44" s="63"/>
      <c r="H44" s="64"/>
      <c r="I44" s="49"/>
      <c r="J44" s="49">
        <v>2551.56</v>
      </c>
      <c r="K44" s="49">
        <v>425.26</v>
      </c>
      <c r="L44" s="12">
        <f>SUM(E44:K44)</f>
        <v>11482.02</v>
      </c>
      <c r="M44" s="49"/>
      <c r="N44" s="49"/>
      <c r="O44" s="49"/>
      <c r="P44" s="49"/>
      <c r="Q44" s="49"/>
      <c r="R44" s="49"/>
      <c r="S44" s="49"/>
      <c r="T44" s="49"/>
      <c r="U44" s="49"/>
      <c r="V44" s="51">
        <f>SUM(L44:U44)</f>
        <v>11482.02</v>
      </c>
      <c r="W44" s="12">
        <v>2238.9899999999998</v>
      </c>
    </row>
    <row r="45" spans="1:23" ht="23.25" x14ac:dyDescent="0.35">
      <c r="B45" s="65"/>
      <c r="C45" s="43" t="s">
        <v>70</v>
      </c>
      <c r="D45" s="44"/>
      <c r="E45" s="44"/>
      <c r="F45" s="66"/>
      <c r="G45" s="66"/>
      <c r="H45" s="66"/>
      <c r="I45" s="66"/>
      <c r="J45" s="66"/>
      <c r="K45" s="66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</row>
    <row r="46" spans="1:23" ht="18" x14ac:dyDescent="0.25">
      <c r="C46" s="47" t="s">
        <v>37</v>
      </c>
      <c r="D46" s="48" t="s">
        <v>31</v>
      </c>
      <c r="E46" s="49">
        <v>7732</v>
      </c>
      <c r="F46" s="49">
        <v>773.2</v>
      </c>
      <c r="G46" s="49"/>
      <c r="H46" s="49"/>
      <c r="I46" s="49"/>
      <c r="J46" s="49">
        <v>2551.56</v>
      </c>
      <c r="K46" s="49">
        <v>425.26</v>
      </c>
      <c r="L46" s="12">
        <f>SUM(E46:K46)</f>
        <v>11482.02</v>
      </c>
      <c r="M46" s="49"/>
      <c r="N46" s="49"/>
      <c r="O46" s="49"/>
      <c r="P46" s="49"/>
      <c r="Q46" s="49"/>
      <c r="R46" s="49"/>
      <c r="S46" s="49"/>
      <c r="T46" s="49"/>
      <c r="U46" s="49"/>
      <c r="V46" s="51">
        <f>SUM(L46:U46)</f>
        <v>11482.02</v>
      </c>
      <c r="W46" s="12">
        <v>2238.9899999999998</v>
      </c>
    </row>
    <row r="47" spans="1:23" ht="23.25" x14ac:dyDescent="0.35">
      <c r="A47" s="65"/>
      <c r="B47" s="65"/>
      <c r="C47" s="43" t="s">
        <v>71</v>
      </c>
      <c r="D47" s="67"/>
      <c r="E47" s="67"/>
      <c r="F47" s="67"/>
      <c r="G47" s="68"/>
      <c r="H47" s="68"/>
      <c r="I47" s="68"/>
      <c r="J47" s="66"/>
      <c r="K47" s="66"/>
      <c r="L47" s="66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4"/>
    </row>
    <row r="48" spans="1:23" ht="18" x14ac:dyDescent="0.25">
      <c r="C48" s="49" t="s">
        <v>39</v>
      </c>
      <c r="D48" s="12" t="s">
        <v>31</v>
      </c>
      <c r="E48" s="49">
        <v>7732</v>
      </c>
      <c r="F48" s="49">
        <v>773.2</v>
      </c>
      <c r="G48" s="49"/>
      <c r="H48" s="49"/>
      <c r="I48" s="49"/>
      <c r="J48" s="49">
        <v>2551.56</v>
      </c>
      <c r="K48" s="49">
        <v>425.26</v>
      </c>
      <c r="L48" s="12">
        <f>SUM(E48:K48)</f>
        <v>11482.02</v>
      </c>
      <c r="M48" s="49"/>
      <c r="N48" s="49"/>
      <c r="O48" s="49"/>
      <c r="P48" s="49"/>
      <c r="Q48" s="49"/>
      <c r="R48" s="49"/>
      <c r="S48" s="49"/>
      <c r="T48" s="49"/>
      <c r="U48" s="49"/>
      <c r="V48" s="51">
        <f>SUM(L48:U48)</f>
        <v>11482.02</v>
      </c>
      <c r="W48" s="12">
        <v>2238.9899999999998</v>
      </c>
    </row>
    <row r="49" spans="1:23" ht="23.25" x14ac:dyDescent="0.35">
      <c r="A49" s="69"/>
      <c r="B49" s="69"/>
      <c r="C49" s="70" t="s">
        <v>72</v>
      </c>
      <c r="D49" s="71"/>
      <c r="E49" s="71"/>
      <c r="F49" s="71"/>
      <c r="G49" s="71"/>
      <c r="H49" s="72"/>
      <c r="I49" s="72"/>
      <c r="J49" s="72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4"/>
    </row>
    <row r="50" spans="1:23" ht="18" x14ac:dyDescent="0.25">
      <c r="C50" s="49" t="s">
        <v>41</v>
      </c>
      <c r="D50" s="12" t="s">
        <v>31</v>
      </c>
      <c r="E50" s="49">
        <v>0</v>
      </c>
      <c r="F50" s="49"/>
      <c r="G50" s="49"/>
      <c r="H50" s="49"/>
      <c r="I50" s="49"/>
      <c r="J50" s="49"/>
      <c r="K50" s="49"/>
      <c r="L50" s="12">
        <f>SUM(E50:K50)</f>
        <v>0</v>
      </c>
      <c r="M50" s="49"/>
      <c r="N50" s="49"/>
      <c r="O50" s="49"/>
      <c r="P50" s="49"/>
      <c r="Q50" s="49"/>
      <c r="R50" s="49"/>
      <c r="S50" s="49"/>
      <c r="T50" s="49"/>
      <c r="U50" s="49"/>
      <c r="V50" s="51">
        <f>SUM(L50:U50)</f>
        <v>0</v>
      </c>
      <c r="W50" s="12"/>
    </row>
  </sheetData>
  <mergeCells count="13">
    <mergeCell ref="C25:Q25"/>
    <mergeCell ref="C43:W43"/>
    <mergeCell ref="A2:L2"/>
    <mergeCell ref="C4:Q4"/>
    <mergeCell ref="C7:Q7"/>
    <mergeCell ref="C9:Q9"/>
    <mergeCell ref="C11:Q11"/>
    <mergeCell ref="C13:Q13"/>
    <mergeCell ref="C15:R15"/>
    <mergeCell ref="C17:Q17"/>
    <mergeCell ref="C19:Q19"/>
    <mergeCell ref="C21:Q21"/>
    <mergeCell ref="C23:Q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2024-12-13T12:31:17Z</dcterms:modified>
</cp:coreProperties>
</file>