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51" i="1" l="1"/>
  <c r="T51" i="1" s="1"/>
  <c r="J49" i="1"/>
  <c r="T49" i="1" s="1"/>
  <c r="J47" i="1"/>
  <c r="T47" i="1" s="1"/>
  <c r="J45" i="1"/>
  <c r="T45" i="1" s="1"/>
  <c r="J43" i="1"/>
  <c r="T43" i="1" s="1"/>
  <c r="J41" i="1"/>
  <c r="T41" i="1" s="1"/>
  <c r="J39" i="1"/>
  <c r="T39" i="1" s="1"/>
  <c r="J37" i="1"/>
  <c r="T37" i="1" s="1"/>
  <c r="J35" i="1"/>
  <c r="T35" i="1" s="1"/>
  <c r="J33" i="1"/>
  <c r="T33" i="1" s="1"/>
  <c r="J31" i="1"/>
  <c r="T31" i="1" s="1"/>
  <c r="O27" i="1"/>
  <c r="O25" i="1"/>
  <c r="O23" i="1"/>
  <c r="O21" i="1"/>
  <c r="O19" i="1"/>
  <c r="O17" i="1"/>
  <c r="O15" i="1"/>
  <c r="O13" i="1"/>
  <c r="O11" i="1"/>
  <c r="O9" i="1"/>
  <c r="O7" i="1"/>
  <c r="O6" i="1"/>
</calcChain>
</file>

<file path=xl/sharedStrings.xml><?xml version="1.0" encoding="utf-8"?>
<sst xmlns="http://schemas.openxmlformats.org/spreadsheetml/2006/main" count="106" uniqueCount="74">
  <si>
    <t xml:space="preserve">                   Березень 2024 року</t>
  </si>
  <si>
    <t>№</t>
  </si>
  <si>
    <t xml:space="preserve">Посада </t>
  </si>
  <si>
    <t>Посадовий оклад</t>
  </si>
  <si>
    <t>Доплата за ранг</t>
  </si>
  <si>
    <t>Надбавка за вислугу років</t>
  </si>
  <si>
    <t>Надбавка за виконання особливо важливої роботи(50%)</t>
  </si>
  <si>
    <t>Щомісячна премія /премія до урочистих (святкових подій)</t>
  </si>
  <si>
    <t>Інтенсивність</t>
  </si>
  <si>
    <t>Матеріальна допомога на оздоровлення</t>
  </si>
  <si>
    <t>Матеріальна допомога на вирішення соц.-побутових питань</t>
  </si>
  <si>
    <t>Лікарняні</t>
  </si>
  <si>
    <t>Зар.плата за дні відрядження</t>
  </si>
  <si>
    <t>Утримання з/г бух.довідки</t>
  </si>
  <si>
    <t>Відпускні</t>
  </si>
  <si>
    <t>Всього нараховано</t>
  </si>
  <si>
    <t>Всього утримано</t>
  </si>
  <si>
    <t xml:space="preserve">                                                                                                              Брацлавська селищна рада</t>
  </si>
  <si>
    <t>1.</t>
  </si>
  <si>
    <t>Брацлавський селищний голова</t>
  </si>
  <si>
    <t>2.</t>
  </si>
  <si>
    <t>Заступник селищного голови з питань діяльності виконавчих органів Брацлавської селищної ради</t>
  </si>
  <si>
    <t xml:space="preserve">                                                                                                                                             Фінансовий відділ Брацлавської селищної ради</t>
  </si>
  <si>
    <t>3.</t>
  </si>
  <si>
    <t>Начальник</t>
  </si>
  <si>
    <t xml:space="preserve">                                                                                                                                             Відділ освіти Брацлавської селищної ради</t>
  </si>
  <si>
    <t>4.</t>
  </si>
  <si>
    <t xml:space="preserve">                                                                                                                              Відділ "Служба у справах дітей" Брацлавської селищної ради</t>
  </si>
  <si>
    <t>5.</t>
  </si>
  <si>
    <t xml:space="preserve">                                                                                                              Комунальний заклад"Брацлавська публічна бібліотека Брацлавської селищної ради"</t>
  </si>
  <si>
    <t>6.</t>
  </si>
  <si>
    <t>Директор</t>
  </si>
  <si>
    <t>Брацлавська територіальна місцева пожежна команда</t>
  </si>
  <si>
    <t>7.</t>
  </si>
  <si>
    <t xml:space="preserve">                                                                                                          Комунальний заклад"Центр культури та дозвілля Брацлавської селищної ради"</t>
  </si>
  <si>
    <t>8.</t>
  </si>
  <si>
    <t xml:space="preserve">                                                                                                                              Комунальна установа"Центр надання соціальних послуг"</t>
  </si>
  <si>
    <t>9.</t>
  </si>
  <si>
    <t xml:space="preserve">                                                                                                                                              Брацлавський комбінат комунальних підприємств</t>
  </si>
  <si>
    <t>10.</t>
  </si>
  <si>
    <t xml:space="preserve">                                               Комунальне неприбуткове підприємство"Центр первинної медико-санітарної допомоги"Брацлавської селищної ради</t>
  </si>
  <si>
    <t>11.</t>
  </si>
  <si>
    <t xml:space="preserve">Комунальне неприбуткове підприємство "Медичний центр" </t>
  </si>
  <si>
    <t>12.</t>
  </si>
  <si>
    <t>Посада</t>
  </si>
  <si>
    <t>Оклад</t>
  </si>
  <si>
    <t>10%до окладу</t>
  </si>
  <si>
    <t>Інклюзія</t>
  </si>
  <si>
    <t>Індексація</t>
  </si>
  <si>
    <t>Премія</t>
  </si>
  <si>
    <t>Вислуга років</t>
  </si>
  <si>
    <t>Престижність</t>
  </si>
  <si>
    <t>Разом за директора</t>
  </si>
  <si>
    <t>Години</t>
  </si>
  <si>
    <t>За викладацьку роботу/ години</t>
  </si>
  <si>
    <t>Оздоровчі</t>
  </si>
  <si>
    <t>За складність і напруженість</t>
  </si>
  <si>
    <t>Заміна</t>
  </si>
  <si>
    <t>За вихователя/педагога</t>
  </si>
  <si>
    <t>Перевірка зошитів</t>
  </si>
  <si>
    <t>Вислуга за престижність за викладацьку роботу</t>
  </si>
  <si>
    <t>Разом нараховано</t>
  </si>
  <si>
    <t>Утримано</t>
  </si>
  <si>
    <t>Вовчок гімназія</t>
  </si>
  <si>
    <t>Новоселівка гімназія</t>
  </si>
  <si>
    <t>Бугаків гімназія</t>
  </si>
  <si>
    <t>Вишківці гімназія</t>
  </si>
  <si>
    <t>Зяньківці гімназія</t>
  </si>
  <si>
    <t>Мистецька школа</t>
  </si>
  <si>
    <t>Брацлав ліцей №1</t>
  </si>
  <si>
    <t>Вовчок ЗДО"Дзвіночок"</t>
  </si>
  <si>
    <t>Бугаків ЗДО" Віночок"</t>
  </si>
  <si>
    <t>Вишківці ЗДО"Сонечко"</t>
  </si>
  <si>
    <t>Брацлав ЗДО"Ромашка"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</si>
</sst>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8"/>
      <name val="Arial Cyr"/>
      <charset val="204"/>
    </font>
    <font>
      <b/>
      <sz val="12"/>
      <name val="Arial Cyr"/>
      <charset val="204"/>
    </font>
    <font>
      <sz val="16"/>
      <name val="Arial Cyr"/>
      <charset val="204"/>
    </font>
    <font>
      <sz val="12"/>
      <name val="Arial Cyr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 indent="6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indent="4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indent="6"/>
    </xf>
    <xf numFmtId="0" fontId="3" fillId="2" borderId="3" xfId="0" applyFont="1" applyFill="1" applyBorder="1" applyAlignment="1">
      <alignment horizontal="left" vertical="center" indent="6"/>
    </xf>
    <xf numFmtId="0" fontId="3" fillId="2" borderId="4" xfId="0" applyFont="1" applyFill="1" applyBorder="1" applyAlignment="1">
      <alignment horizontal="left" vertical="center" indent="6"/>
    </xf>
    <xf numFmtId="0" fontId="0" fillId="2" borderId="1" xfId="0" applyFill="1" applyBorder="1"/>
    <xf numFmtId="0" fontId="0" fillId="2" borderId="0" xfId="0" applyFill="1" applyBorder="1"/>
    <xf numFmtId="4" fontId="2" fillId="0" borderId="1" xfId="0" applyNumberFormat="1" applyFont="1" applyBorder="1"/>
    <xf numFmtId="4" fontId="2" fillId="0" borderId="1" xfId="0" applyNumberFormat="1" applyFont="1" applyBorder="1" applyAlignment="1">
      <alignment wrapText="1"/>
    </xf>
    <xf numFmtId="4" fontId="4" fillId="0" borderId="1" xfId="0" applyNumberFormat="1" applyFont="1" applyBorder="1"/>
    <xf numFmtId="4" fontId="2" fillId="0" borderId="0" xfId="0" applyNumberFormat="1" applyFont="1" applyBorder="1"/>
    <xf numFmtId="4" fontId="2" fillId="2" borderId="2" xfId="0" applyNumberFormat="1" applyFont="1" applyFill="1" applyBorder="1" applyAlignment="1">
      <alignment horizontal="left" indent="5"/>
    </xf>
    <xf numFmtId="4" fontId="2" fillId="2" borderId="3" xfId="0" applyNumberFormat="1" applyFont="1" applyFill="1" applyBorder="1" applyAlignment="1">
      <alignment horizontal="left" indent="5"/>
    </xf>
    <xf numFmtId="4" fontId="2" fillId="2" borderId="4" xfId="0" applyNumberFormat="1" applyFont="1" applyFill="1" applyBorder="1" applyAlignment="1">
      <alignment horizontal="left" indent="5"/>
    </xf>
    <xf numFmtId="4" fontId="4" fillId="2" borderId="1" xfId="0" applyNumberFormat="1" applyFont="1" applyFill="1" applyBorder="1"/>
    <xf numFmtId="4" fontId="4" fillId="2" borderId="0" xfId="0" applyNumberFormat="1" applyFont="1" applyFill="1" applyBorder="1"/>
    <xf numFmtId="4" fontId="4" fillId="0" borderId="1" xfId="0" applyNumberFormat="1" applyFont="1" applyBorder="1" applyAlignment="1">
      <alignment horizontal="right" indent="1"/>
    </xf>
    <xf numFmtId="4" fontId="2" fillId="2" borderId="5" xfId="0" applyNumberFormat="1" applyFont="1" applyFill="1" applyBorder="1" applyAlignment="1">
      <alignment horizontal="left" indent="4"/>
    </xf>
    <xf numFmtId="4" fontId="2" fillId="2" borderId="6" xfId="0" applyNumberFormat="1" applyFont="1" applyFill="1" applyBorder="1" applyAlignment="1">
      <alignment horizontal="left" indent="4"/>
    </xf>
    <xf numFmtId="4" fontId="2" fillId="2" borderId="7" xfId="0" applyNumberFormat="1" applyFont="1" applyFill="1" applyBorder="1" applyAlignment="1">
      <alignment horizontal="left" indent="4"/>
    </xf>
    <xf numFmtId="4" fontId="2" fillId="0" borderId="4" xfId="0" applyNumberFormat="1" applyFont="1" applyBorder="1"/>
    <xf numFmtId="4" fontId="4" fillId="0" borderId="1" xfId="0" applyNumberFormat="1" applyFont="1" applyBorder="1" applyAlignment="1">
      <alignment wrapText="1"/>
    </xf>
    <xf numFmtId="4" fontId="2" fillId="2" borderId="2" xfId="0" applyNumberFormat="1" applyFont="1" applyFill="1" applyBorder="1" applyAlignment="1">
      <alignment horizontal="center"/>
    </xf>
    <xf numFmtId="4" fontId="2" fillId="2" borderId="3" xfId="0" applyNumberFormat="1" applyFont="1" applyFill="1" applyBorder="1" applyAlignment="1">
      <alignment horizontal="center"/>
    </xf>
    <xf numFmtId="4" fontId="2" fillId="2" borderId="4" xfId="0" applyNumberFormat="1" applyFont="1" applyFill="1" applyBorder="1" applyAlignment="1">
      <alignment horizontal="center"/>
    </xf>
    <xf numFmtId="4" fontId="2" fillId="2" borderId="0" xfId="0" applyNumberFormat="1" applyFont="1" applyFill="1" applyBorder="1" applyAlignment="1">
      <alignment horizontal="center"/>
    </xf>
    <xf numFmtId="4" fontId="2" fillId="2" borderId="2" xfId="0" applyNumberFormat="1" applyFont="1" applyFill="1" applyBorder="1" applyAlignment="1">
      <alignment horizontal="left" indent="4"/>
    </xf>
    <xf numFmtId="4" fontId="2" fillId="2" borderId="3" xfId="0" applyNumberFormat="1" applyFont="1" applyFill="1" applyBorder="1" applyAlignment="1">
      <alignment horizontal="left" indent="4"/>
    </xf>
    <xf numFmtId="4" fontId="2" fillId="2" borderId="4" xfId="0" applyNumberFormat="1" applyFont="1" applyFill="1" applyBorder="1" applyAlignment="1">
      <alignment horizontal="left" indent="4"/>
    </xf>
    <xf numFmtId="4" fontId="2" fillId="2" borderId="2" xfId="0" applyNumberFormat="1" applyFont="1" applyFill="1" applyBorder="1" applyAlignment="1"/>
    <xf numFmtId="4" fontId="2" fillId="2" borderId="3" xfId="0" applyNumberFormat="1" applyFont="1" applyFill="1" applyBorder="1" applyAlignment="1"/>
    <xf numFmtId="4" fontId="2" fillId="2" borderId="4" xfId="0" applyNumberFormat="1" applyFont="1" applyFill="1" applyBorder="1" applyAlignme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 indent="2"/>
    </xf>
    <xf numFmtId="0" fontId="1" fillId="2" borderId="2" xfId="0" applyFont="1" applyFill="1" applyBorder="1" applyAlignment="1">
      <alignment horizontal="left" indent="11"/>
    </xf>
    <xf numFmtId="0" fontId="1" fillId="2" borderId="3" xfId="0" applyFont="1" applyFill="1" applyBorder="1" applyAlignment="1">
      <alignment horizontal="left" indent="11"/>
    </xf>
    <xf numFmtId="0" fontId="1" fillId="2" borderId="4" xfId="0" applyFont="1" applyFill="1" applyBorder="1" applyAlignment="1">
      <alignment horizontal="left" indent="11"/>
    </xf>
    <xf numFmtId="0" fontId="0" fillId="0" borderId="1" xfId="0" applyBorder="1"/>
    <xf numFmtId="0" fontId="2" fillId="0" borderId="1" xfId="0" applyFont="1" applyBorder="1"/>
    <xf numFmtId="4" fontId="0" fillId="0" borderId="1" xfId="0" applyNumberFormat="1" applyBorder="1"/>
    <xf numFmtId="0" fontId="0" fillId="0" borderId="1" xfId="0" applyNumberFormat="1" applyBorder="1"/>
    <xf numFmtId="4" fontId="6" fillId="0" borderId="1" xfId="0" applyNumberFormat="1" applyFont="1" applyBorder="1"/>
    <xf numFmtId="4" fontId="7" fillId="0" borderId="1" xfId="0" applyNumberFormat="1" applyFont="1" applyBorder="1"/>
    <xf numFmtId="0" fontId="1" fillId="2" borderId="2" xfId="0" applyFont="1" applyFill="1" applyBorder="1" applyAlignment="1">
      <alignment horizontal="left" indent="10"/>
    </xf>
    <xf numFmtId="0" fontId="1" fillId="2" borderId="3" xfId="0" applyFont="1" applyFill="1" applyBorder="1" applyAlignment="1">
      <alignment horizontal="left" indent="10"/>
    </xf>
    <xf numFmtId="0" fontId="1" fillId="2" borderId="4" xfId="0" applyFont="1" applyFill="1" applyBorder="1" applyAlignment="1">
      <alignment horizontal="left" indent="10"/>
    </xf>
    <xf numFmtId="4" fontId="1" fillId="2" borderId="2" xfId="0" applyNumberFormat="1" applyFont="1" applyFill="1" applyBorder="1" applyAlignment="1">
      <alignment horizontal="left" indent="10"/>
    </xf>
    <xf numFmtId="4" fontId="1" fillId="2" borderId="3" xfId="0" applyNumberFormat="1" applyFont="1" applyFill="1" applyBorder="1" applyAlignment="1">
      <alignment horizontal="left" indent="10"/>
    </xf>
    <xf numFmtId="4" fontId="1" fillId="2" borderId="4" xfId="0" applyNumberFormat="1" applyFont="1" applyFill="1" applyBorder="1" applyAlignment="1">
      <alignment horizontal="left" indent="1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1"/>
  <sheetViews>
    <sheetView tabSelected="1" topLeftCell="A46" workbookViewId="0">
      <selection activeCell="A2" sqref="A2:U51"/>
    </sheetView>
  </sheetViews>
  <sheetFormatPr defaultRowHeight="15" x14ac:dyDescent="0.25"/>
  <cols>
    <col min="1" max="1" width="6" customWidth="1"/>
    <col min="2" max="2" width="25.42578125" customWidth="1"/>
    <col min="3" max="3" width="13.5703125" customWidth="1"/>
    <col min="4" max="4" width="11.7109375" customWidth="1"/>
    <col min="5" max="5" width="14" customWidth="1"/>
    <col min="6" max="6" width="17" customWidth="1"/>
    <col min="7" max="7" width="18.85546875" customWidth="1"/>
    <col min="8" max="8" width="14.28515625" customWidth="1"/>
    <col min="9" max="9" width="13.85546875" customWidth="1"/>
    <col min="10" max="10" width="14.42578125" customWidth="1"/>
    <col min="11" max="11" width="11.7109375" customWidth="1"/>
    <col min="12" max="12" width="25.140625" customWidth="1"/>
    <col min="13" max="13" width="15.42578125" customWidth="1"/>
    <col min="14" max="14" width="13.140625" customWidth="1"/>
    <col min="15" max="15" width="21" customWidth="1"/>
    <col min="16" max="16" width="12.42578125" customWidth="1"/>
    <col min="17" max="17" width="17.140625" customWidth="1"/>
    <col min="18" max="18" width="17.28515625" customWidth="1"/>
    <col min="19" max="19" width="25.5703125" customWidth="1"/>
    <col min="20" max="20" width="17" customWidth="1"/>
    <col min="21" max="21" width="18" customWidth="1"/>
  </cols>
  <sheetData>
    <row r="2" spans="1:17" ht="23.25" x14ac:dyDescent="0.3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4" spans="1:17" ht="126" x14ac:dyDescent="0.25">
      <c r="A4" s="2" t="s">
        <v>1</v>
      </c>
      <c r="B4" s="3" t="s">
        <v>2</v>
      </c>
      <c r="C4" s="4" t="s">
        <v>3</v>
      </c>
      <c r="D4" s="4" t="s">
        <v>4</v>
      </c>
      <c r="E4" s="4" t="s">
        <v>5</v>
      </c>
      <c r="F4" s="5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2" t="s">
        <v>11</v>
      </c>
      <c r="L4" s="4" t="s">
        <v>12</v>
      </c>
      <c r="M4" s="4" t="s">
        <v>13</v>
      </c>
      <c r="N4" s="2" t="s">
        <v>14</v>
      </c>
      <c r="O4" s="4" t="s">
        <v>15</v>
      </c>
      <c r="P4" s="4" t="s">
        <v>16</v>
      </c>
      <c r="Q4" s="6"/>
    </row>
    <row r="5" spans="1:17" ht="20.25" x14ac:dyDescent="0.25">
      <c r="A5" s="7" t="s">
        <v>17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/>
      <c r="P5" s="10"/>
      <c r="Q5" s="11"/>
    </row>
    <row r="6" spans="1:17" ht="31.5" x14ac:dyDescent="0.25">
      <c r="A6" s="12" t="s">
        <v>18</v>
      </c>
      <c r="B6" s="13" t="s">
        <v>19</v>
      </c>
      <c r="C6" s="14">
        <v>12000</v>
      </c>
      <c r="D6" s="14">
        <v>600</v>
      </c>
      <c r="E6" s="14">
        <v>3150</v>
      </c>
      <c r="F6" s="14">
        <v>7875</v>
      </c>
      <c r="G6" s="14"/>
      <c r="H6" s="14"/>
      <c r="I6" s="14"/>
      <c r="J6" s="14"/>
      <c r="K6" s="14"/>
      <c r="L6" s="14"/>
      <c r="M6" s="14"/>
      <c r="N6" s="14"/>
      <c r="O6" s="12">
        <f>SUM(C6:N6)</f>
        <v>23625</v>
      </c>
      <c r="P6" s="12">
        <v>4606.88</v>
      </c>
      <c r="Q6" s="15"/>
    </row>
    <row r="7" spans="1:17" ht="94.5" x14ac:dyDescent="0.25">
      <c r="A7" s="12" t="s">
        <v>20</v>
      </c>
      <c r="B7" s="13" t="s">
        <v>21</v>
      </c>
      <c r="C7" s="14">
        <v>9428.57</v>
      </c>
      <c r="D7" s="14">
        <v>428.57</v>
      </c>
      <c r="E7" s="14">
        <v>1971.43</v>
      </c>
      <c r="F7" s="14">
        <v>5914.29</v>
      </c>
      <c r="G7" s="14"/>
      <c r="H7" s="14"/>
      <c r="I7" s="14"/>
      <c r="J7" s="14"/>
      <c r="K7" s="14"/>
      <c r="L7" s="14"/>
      <c r="M7" s="14"/>
      <c r="N7" s="14">
        <v>2045.7</v>
      </c>
      <c r="O7" s="12">
        <f>SUM(C7:N7)</f>
        <v>19788.560000000001</v>
      </c>
      <c r="P7" s="12">
        <v>3858.77</v>
      </c>
      <c r="Q7" s="15"/>
    </row>
    <row r="8" spans="1:17" ht="15.75" x14ac:dyDescent="0.25">
      <c r="A8" s="16" t="s">
        <v>22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  <c r="P8" s="19"/>
      <c r="Q8" s="20"/>
    </row>
    <row r="9" spans="1:17" ht="15.75" x14ac:dyDescent="0.25">
      <c r="A9" s="12" t="s">
        <v>23</v>
      </c>
      <c r="B9" s="12" t="s">
        <v>24</v>
      </c>
      <c r="C9" s="14">
        <v>7300</v>
      </c>
      <c r="D9" s="14">
        <v>300</v>
      </c>
      <c r="E9" s="14"/>
      <c r="F9" s="14">
        <v>3800</v>
      </c>
      <c r="G9" s="14">
        <v>4280</v>
      </c>
      <c r="H9" s="14"/>
      <c r="I9" s="14"/>
      <c r="J9" s="14"/>
      <c r="K9" s="14"/>
      <c r="L9" s="14"/>
      <c r="M9" s="14"/>
      <c r="N9" s="14"/>
      <c r="O9" s="12">
        <f>SUM(C9:N9)</f>
        <v>15680</v>
      </c>
      <c r="P9" s="12">
        <v>3057.6</v>
      </c>
      <c r="Q9" s="15"/>
    </row>
    <row r="10" spans="1:17" ht="15.75" x14ac:dyDescent="0.25">
      <c r="A10" s="16" t="s">
        <v>25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8"/>
      <c r="P10" s="19"/>
      <c r="Q10" s="20"/>
    </row>
    <row r="11" spans="1:17" ht="15.75" x14ac:dyDescent="0.25">
      <c r="A11" s="12" t="s">
        <v>26</v>
      </c>
      <c r="B11" s="12" t="s">
        <v>24</v>
      </c>
      <c r="C11" s="21">
        <v>7300</v>
      </c>
      <c r="D11" s="14">
        <v>300</v>
      </c>
      <c r="E11" s="14">
        <v>1140</v>
      </c>
      <c r="F11" s="14">
        <v>4370</v>
      </c>
      <c r="G11" s="14"/>
      <c r="H11" s="14"/>
      <c r="I11" s="14"/>
      <c r="J11" s="14"/>
      <c r="K11" s="14"/>
      <c r="L11" s="14"/>
      <c r="M11" s="14">
        <v>-593.99</v>
      </c>
      <c r="N11" s="14"/>
      <c r="O11" s="12">
        <f>SUM(C11:N11)</f>
        <v>12516.01</v>
      </c>
      <c r="P11" s="12">
        <v>2440.62</v>
      </c>
      <c r="Q11" s="15"/>
    </row>
    <row r="12" spans="1:17" ht="15.75" x14ac:dyDescent="0.25">
      <c r="A12" s="16" t="s">
        <v>27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8"/>
      <c r="P12" s="19"/>
      <c r="Q12" s="20"/>
    </row>
    <row r="13" spans="1:17" ht="15.75" x14ac:dyDescent="0.25">
      <c r="A13" s="12" t="s">
        <v>28</v>
      </c>
      <c r="B13" s="12" t="s">
        <v>24</v>
      </c>
      <c r="C13" s="14">
        <v>4171.43</v>
      </c>
      <c r="D13" s="14">
        <v>285.70999999999998</v>
      </c>
      <c r="E13" s="14">
        <v>445.71</v>
      </c>
      <c r="F13" s="14">
        <v>2451.4299999999998</v>
      </c>
      <c r="G13" s="14"/>
      <c r="H13" s="14"/>
      <c r="I13" s="14">
        <v>12524.54</v>
      </c>
      <c r="J13" s="14"/>
      <c r="K13" s="14"/>
      <c r="L13" s="14"/>
      <c r="M13" s="14"/>
      <c r="N13" s="14">
        <v>5679.66</v>
      </c>
      <c r="O13" s="12">
        <f>SUM(C13:N13)</f>
        <v>25558.48</v>
      </c>
      <c r="P13" s="12">
        <v>4983.91</v>
      </c>
      <c r="Q13" s="15"/>
    </row>
    <row r="14" spans="1:17" ht="15.75" x14ac:dyDescent="0.25">
      <c r="A14" s="22" t="s">
        <v>29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4"/>
      <c r="P14" s="19"/>
      <c r="Q14" s="20"/>
    </row>
    <row r="15" spans="1:17" ht="15.75" x14ac:dyDescent="0.25">
      <c r="A15" s="12" t="s">
        <v>30</v>
      </c>
      <c r="B15" s="25" t="s">
        <v>31</v>
      </c>
      <c r="C15" s="14">
        <v>2763.05</v>
      </c>
      <c r="D15" s="14"/>
      <c r="E15" s="14">
        <v>828.92</v>
      </c>
      <c r="F15" s="14"/>
      <c r="G15" s="14"/>
      <c r="H15" s="14">
        <v>1381.53</v>
      </c>
      <c r="I15" s="14"/>
      <c r="J15" s="14"/>
      <c r="K15" s="26"/>
      <c r="L15" s="14"/>
      <c r="M15" s="14"/>
      <c r="N15" s="14"/>
      <c r="O15" s="12">
        <f>SUM(C15:N15)</f>
        <v>4973.5</v>
      </c>
      <c r="P15" s="12">
        <v>969.83</v>
      </c>
      <c r="Q15" s="15"/>
    </row>
    <row r="16" spans="1:17" ht="15.75" x14ac:dyDescent="0.25">
      <c r="A16" s="27" t="s">
        <v>32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9"/>
      <c r="Q16" s="30"/>
    </row>
    <row r="17" spans="1:21" ht="15.75" x14ac:dyDescent="0.25">
      <c r="A17" s="12" t="s">
        <v>33</v>
      </c>
      <c r="B17" s="12" t="s">
        <v>24</v>
      </c>
      <c r="C17" s="14">
        <v>5238.1000000000004</v>
      </c>
      <c r="D17" s="14"/>
      <c r="E17" s="14"/>
      <c r="F17" s="14"/>
      <c r="G17" s="14"/>
      <c r="H17" s="14">
        <v>2619.0500000000002</v>
      </c>
      <c r="I17" s="14"/>
      <c r="J17" s="14"/>
      <c r="K17" s="14"/>
      <c r="L17" s="14"/>
      <c r="M17" s="14"/>
      <c r="N17" s="14"/>
      <c r="O17" s="12">
        <f>SUM(C17:N17)</f>
        <v>7857.1500000000005</v>
      </c>
      <c r="P17" s="12">
        <v>1610.72</v>
      </c>
      <c r="Q17" s="15"/>
    </row>
    <row r="18" spans="1:21" ht="15.75" x14ac:dyDescent="0.25">
      <c r="A18" s="31" t="s">
        <v>34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3"/>
      <c r="P18" s="19"/>
      <c r="Q18" s="20"/>
    </row>
    <row r="19" spans="1:21" ht="15.75" x14ac:dyDescent="0.25">
      <c r="A19" s="12" t="s">
        <v>35</v>
      </c>
      <c r="B19" s="12" t="s">
        <v>31</v>
      </c>
      <c r="C19" s="14">
        <v>4050.1</v>
      </c>
      <c r="D19" s="14"/>
      <c r="E19" s="14">
        <v>810.02</v>
      </c>
      <c r="F19" s="14">
        <v>2025.05</v>
      </c>
      <c r="G19" s="14"/>
      <c r="H19" s="14"/>
      <c r="I19" s="14"/>
      <c r="J19" s="14"/>
      <c r="K19" s="14"/>
      <c r="L19" s="14"/>
      <c r="M19" s="14"/>
      <c r="N19" s="14"/>
      <c r="O19" s="12">
        <f>SUM(C19:N19)</f>
        <v>6885.17</v>
      </c>
      <c r="P19" s="12">
        <v>1514.74</v>
      </c>
      <c r="Q19" s="15"/>
    </row>
    <row r="20" spans="1:21" ht="15.75" x14ac:dyDescent="0.25">
      <c r="A20" s="31" t="s">
        <v>36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3"/>
      <c r="P20" s="19"/>
      <c r="Q20" s="20"/>
    </row>
    <row r="21" spans="1:21" ht="15.75" x14ac:dyDescent="0.25">
      <c r="A21" s="12" t="s">
        <v>37</v>
      </c>
      <c r="B21" s="12" t="s">
        <v>31</v>
      </c>
      <c r="C21" s="14">
        <v>7732</v>
      </c>
      <c r="D21" s="14"/>
      <c r="E21" s="14">
        <v>773.2</v>
      </c>
      <c r="F21" s="14">
        <v>3866</v>
      </c>
      <c r="G21" s="14"/>
      <c r="H21" s="14"/>
      <c r="I21" s="14"/>
      <c r="J21" s="14"/>
      <c r="K21" s="14"/>
      <c r="L21" s="14"/>
      <c r="M21" s="14"/>
      <c r="N21" s="14"/>
      <c r="O21" s="12">
        <f>SUM(C21:N21)</f>
        <v>12371.2</v>
      </c>
      <c r="P21" s="12">
        <v>2412.39</v>
      </c>
      <c r="Q21" s="15"/>
    </row>
    <row r="22" spans="1:21" ht="15.75" x14ac:dyDescent="0.25">
      <c r="A22" s="34" t="s">
        <v>38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6"/>
      <c r="P22" s="19"/>
      <c r="Q22" s="20"/>
    </row>
    <row r="23" spans="1:21" ht="15.75" x14ac:dyDescent="0.25">
      <c r="A23" s="12" t="s">
        <v>39</v>
      </c>
      <c r="B23" s="12" t="s">
        <v>24</v>
      </c>
      <c r="C23" s="14">
        <v>17250</v>
      </c>
      <c r="D23" s="14"/>
      <c r="E23" s="14"/>
      <c r="F23" s="14"/>
      <c r="G23" s="14">
        <v>17250</v>
      </c>
      <c r="H23" s="14">
        <v>6038</v>
      </c>
      <c r="I23" s="14"/>
      <c r="J23" s="14"/>
      <c r="K23" s="14"/>
      <c r="L23" s="14"/>
      <c r="M23" s="14"/>
      <c r="N23" s="14"/>
      <c r="O23" s="12">
        <f>SUM(C23:N23)</f>
        <v>40538</v>
      </c>
      <c r="P23" s="12">
        <v>8310.2900000000009</v>
      </c>
      <c r="Q23" s="15"/>
    </row>
    <row r="24" spans="1:21" ht="15.75" x14ac:dyDescent="0.25">
      <c r="A24" s="31" t="s">
        <v>40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3"/>
      <c r="P24" s="19"/>
      <c r="Q24" s="20"/>
    </row>
    <row r="25" spans="1:21" ht="15.75" x14ac:dyDescent="0.25">
      <c r="A25" s="12" t="s">
        <v>41</v>
      </c>
      <c r="B25" s="12" t="s">
        <v>31</v>
      </c>
      <c r="C25" s="14">
        <v>21000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2">
        <f>SUM(C25:N25)</f>
        <v>21000</v>
      </c>
      <c r="P25" s="12">
        <v>4620</v>
      </c>
      <c r="Q25" s="15"/>
    </row>
    <row r="26" spans="1:21" ht="15.75" x14ac:dyDescent="0.25">
      <c r="A26" s="27" t="s">
        <v>42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9"/>
      <c r="P26" s="19"/>
      <c r="Q26" s="20"/>
    </row>
    <row r="27" spans="1:21" ht="15.75" x14ac:dyDescent="0.25">
      <c r="A27" s="12" t="s">
        <v>43</v>
      </c>
      <c r="B27" s="12" t="s">
        <v>31</v>
      </c>
      <c r="C27" s="14">
        <v>10000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2">
        <f>SUM(C27:N27)</f>
        <v>10000</v>
      </c>
      <c r="P27" s="12">
        <v>1950</v>
      </c>
      <c r="Q27" s="15"/>
    </row>
    <row r="29" spans="1:21" ht="81" x14ac:dyDescent="0.25">
      <c r="A29" s="37" t="s">
        <v>1</v>
      </c>
      <c r="B29" s="38" t="s">
        <v>44</v>
      </c>
      <c r="C29" s="38" t="s">
        <v>45</v>
      </c>
      <c r="D29" s="39" t="s">
        <v>46</v>
      </c>
      <c r="E29" s="39" t="s">
        <v>47</v>
      </c>
      <c r="F29" s="39" t="s">
        <v>48</v>
      </c>
      <c r="G29" s="40" t="s">
        <v>49</v>
      </c>
      <c r="H29" s="39" t="s">
        <v>50</v>
      </c>
      <c r="I29" s="39" t="s">
        <v>51</v>
      </c>
      <c r="J29" s="39" t="s">
        <v>52</v>
      </c>
      <c r="K29" s="39" t="s">
        <v>53</v>
      </c>
      <c r="L29" s="39" t="s">
        <v>54</v>
      </c>
      <c r="M29" s="39" t="s">
        <v>14</v>
      </c>
      <c r="N29" s="39" t="s">
        <v>55</v>
      </c>
      <c r="O29" s="39" t="s">
        <v>56</v>
      </c>
      <c r="P29" s="39" t="s">
        <v>57</v>
      </c>
      <c r="Q29" s="39" t="s">
        <v>58</v>
      </c>
      <c r="R29" s="39" t="s">
        <v>59</v>
      </c>
      <c r="S29" s="39" t="s">
        <v>60</v>
      </c>
      <c r="T29" s="39" t="s">
        <v>61</v>
      </c>
      <c r="U29" s="37" t="s">
        <v>62</v>
      </c>
    </row>
    <row r="30" spans="1:21" ht="23.25" x14ac:dyDescent="0.35">
      <c r="A30" s="41" t="s">
        <v>63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3"/>
    </row>
    <row r="31" spans="1:21" ht="18" x14ac:dyDescent="0.25">
      <c r="A31" s="44" t="s">
        <v>18</v>
      </c>
      <c r="B31" s="45" t="s">
        <v>31</v>
      </c>
      <c r="C31" s="46">
        <v>7732</v>
      </c>
      <c r="D31" s="46">
        <v>773.2</v>
      </c>
      <c r="E31" s="46"/>
      <c r="F31" s="46"/>
      <c r="G31" s="46"/>
      <c r="H31" s="46">
        <v>2551.56</v>
      </c>
      <c r="I31" s="46">
        <v>1701.04</v>
      </c>
      <c r="J31" s="12">
        <f>SUM(C31:I31)</f>
        <v>12757.8</v>
      </c>
      <c r="K31" s="47">
        <v>9.5</v>
      </c>
      <c r="L31" s="46">
        <v>4896.93</v>
      </c>
      <c r="M31" s="46"/>
      <c r="N31" s="46"/>
      <c r="O31" s="46"/>
      <c r="P31" s="46">
        <v>1565.73</v>
      </c>
      <c r="Q31" s="46"/>
      <c r="R31" s="46"/>
      <c r="S31" s="46">
        <v>1713.93</v>
      </c>
      <c r="T31" s="48">
        <f>J31+L31+P31+S31</f>
        <v>20934.39</v>
      </c>
      <c r="U31" s="49">
        <v>4082.21</v>
      </c>
    </row>
    <row r="32" spans="1:21" ht="23.25" x14ac:dyDescent="0.35">
      <c r="A32" s="41" t="s">
        <v>64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3"/>
    </row>
    <row r="33" spans="1:21" ht="18" x14ac:dyDescent="0.25">
      <c r="A33" s="44" t="s">
        <v>20</v>
      </c>
      <c r="B33" s="45" t="s">
        <v>31</v>
      </c>
      <c r="C33" s="46">
        <v>7732</v>
      </c>
      <c r="D33" s="46">
        <v>773.2</v>
      </c>
      <c r="E33" s="46"/>
      <c r="F33" s="46"/>
      <c r="G33" s="46"/>
      <c r="H33" s="46">
        <v>1701.04</v>
      </c>
      <c r="I33" s="46">
        <v>1701.04</v>
      </c>
      <c r="J33" s="12">
        <f>SUM(C33:I33)</f>
        <v>11907.280000000002</v>
      </c>
      <c r="K33" s="46">
        <v>11.84</v>
      </c>
      <c r="L33" s="46">
        <v>5247.95</v>
      </c>
      <c r="M33" s="46"/>
      <c r="N33" s="46"/>
      <c r="O33" s="46"/>
      <c r="P33" s="46"/>
      <c r="Q33" s="46"/>
      <c r="R33" s="46"/>
      <c r="S33" s="46">
        <v>1311.99</v>
      </c>
      <c r="T33" s="48">
        <f>J33+L33+S33</f>
        <v>18467.220000000005</v>
      </c>
      <c r="U33" s="49">
        <v>3601.11</v>
      </c>
    </row>
    <row r="34" spans="1:21" ht="23.25" x14ac:dyDescent="0.35">
      <c r="A34" s="41" t="s">
        <v>65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3"/>
    </row>
    <row r="35" spans="1:21" ht="18" x14ac:dyDescent="0.25">
      <c r="A35" s="44" t="s">
        <v>23</v>
      </c>
      <c r="B35" s="45" t="s">
        <v>31</v>
      </c>
      <c r="C35" s="46">
        <v>7732</v>
      </c>
      <c r="D35" s="46">
        <v>773.2</v>
      </c>
      <c r="E35" s="46">
        <v>1701.04</v>
      </c>
      <c r="F35" s="46"/>
      <c r="G35" s="46"/>
      <c r="H35" s="46">
        <v>2551.58</v>
      </c>
      <c r="I35" s="46">
        <v>1701.04</v>
      </c>
      <c r="J35" s="12">
        <f>SUM(C35:I35)</f>
        <v>14458.86</v>
      </c>
      <c r="K35" s="47">
        <v>12</v>
      </c>
      <c r="L35" s="46">
        <v>8350.56</v>
      </c>
      <c r="M35" s="46"/>
      <c r="N35" s="46"/>
      <c r="O35" s="46"/>
      <c r="P35" s="46"/>
      <c r="Q35" s="46"/>
      <c r="R35" s="46"/>
      <c r="S35" s="46"/>
      <c r="T35" s="48">
        <f>J35+L35</f>
        <v>22809.42</v>
      </c>
      <c r="U35" s="49">
        <v>4447.83</v>
      </c>
    </row>
    <row r="36" spans="1:21" ht="23.25" x14ac:dyDescent="0.35">
      <c r="A36" s="41" t="s">
        <v>66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3"/>
    </row>
    <row r="37" spans="1:21" ht="18" x14ac:dyDescent="0.25">
      <c r="A37" s="44" t="s">
        <v>26</v>
      </c>
      <c r="B37" s="45" t="s">
        <v>31</v>
      </c>
      <c r="C37" s="46">
        <v>7732</v>
      </c>
      <c r="D37" s="46">
        <v>773.2</v>
      </c>
      <c r="E37" s="46"/>
      <c r="F37" s="46"/>
      <c r="G37" s="46"/>
      <c r="H37" s="46">
        <v>2551.56</v>
      </c>
      <c r="I37" s="46">
        <v>1701.04</v>
      </c>
      <c r="J37" s="12">
        <f>SUM(C37:I37)</f>
        <v>12757.8</v>
      </c>
      <c r="K37" s="46"/>
      <c r="L37" s="46"/>
      <c r="M37" s="46"/>
      <c r="N37" s="46"/>
      <c r="O37" s="46"/>
      <c r="P37" s="46"/>
      <c r="Q37" s="46"/>
      <c r="R37" s="46"/>
      <c r="S37" s="46"/>
      <c r="T37" s="48">
        <f>SUM(J37:S37)</f>
        <v>12757.8</v>
      </c>
      <c r="U37" s="49">
        <v>2487.77</v>
      </c>
    </row>
    <row r="38" spans="1:21" ht="23.25" x14ac:dyDescent="0.35">
      <c r="A38" s="50" t="s">
        <v>67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2"/>
    </row>
    <row r="39" spans="1:21" ht="18" x14ac:dyDescent="0.25">
      <c r="A39" s="44" t="s">
        <v>28</v>
      </c>
      <c r="B39" s="45" t="s">
        <v>31</v>
      </c>
      <c r="C39" s="46">
        <v>7732</v>
      </c>
      <c r="D39" s="46">
        <v>773.2</v>
      </c>
      <c r="E39" s="46"/>
      <c r="F39" s="46"/>
      <c r="G39" s="46"/>
      <c r="H39" s="46">
        <v>2551.56</v>
      </c>
      <c r="I39" s="46">
        <v>1701.04</v>
      </c>
      <c r="J39" s="12">
        <f>SUM(C39:I39)</f>
        <v>12757.8</v>
      </c>
      <c r="K39" s="47">
        <v>12.5</v>
      </c>
      <c r="L39" s="46">
        <v>5906.39</v>
      </c>
      <c r="M39" s="46"/>
      <c r="N39" s="46"/>
      <c r="O39" s="46"/>
      <c r="P39" s="46"/>
      <c r="Q39" s="46"/>
      <c r="R39" s="46">
        <v>448.88</v>
      </c>
      <c r="S39" s="46">
        <v>2067.2399999999998</v>
      </c>
      <c r="T39" s="48">
        <f>J39+L39+R39+S39</f>
        <v>21180.309999999998</v>
      </c>
      <c r="U39" s="12">
        <v>4130.16</v>
      </c>
    </row>
    <row r="40" spans="1:21" ht="23.25" x14ac:dyDescent="0.35">
      <c r="A40" s="50" t="s">
        <v>68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2"/>
    </row>
    <row r="41" spans="1:21" ht="18" x14ac:dyDescent="0.25">
      <c r="A41" s="44" t="s">
        <v>30</v>
      </c>
      <c r="B41" s="45" t="s">
        <v>31</v>
      </c>
      <c r="C41" s="46">
        <v>7253</v>
      </c>
      <c r="D41" s="46">
        <v>725</v>
      </c>
      <c r="E41" s="46"/>
      <c r="F41" s="46"/>
      <c r="G41" s="46"/>
      <c r="H41" s="46">
        <v>1595.66</v>
      </c>
      <c r="I41" s="46">
        <v>1595.66</v>
      </c>
      <c r="J41" s="12">
        <f>SUM(C41:I41)</f>
        <v>11169.32</v>
      </c>
      <c r="K41" s="46"/>
      <c r="L41" s="46"/>
      <c r="M41" s="46"/>
      <c r="N41" s="46"/>
      <c r="O41" s="46">
        <v>3989.15</v>
      </c>
      <c r="P41" s="46"/>
      <c r="Q41" s="46"/>
      <c r="R41" s="46"/>
      <c r="S41" s="46"/>
      <c r="T41" s="48">
        <f>SUM(J41:S41)</f>
        <v>15158.47</v>
      </c>
      <c r="U41" s="12">
        <v>2955.9</v>
      </c>
    </row>
    <row r="42" spans="1:21" ht="23.25" x14ac:dyDescent="0.35">
      <c r="A42" s="50" t="s">
        <v>69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2"/>
    </row>
    <row r="43" spans="1:21" ht="18" x14ac:dyDescent="0.25">
      <c r="A43" s="44" t="s">
        <v>33</v>
      </c>
      <c r="B43" s="45" t="s">
        <v>31</v>
      </c>
      <c r="C43" s="46"/>
      <c r="D43" s="46"/>
      <c r="E43" s="46"/>
      <c r="F43" s="46"/>
      <c r="G43" s="46"/>
      <c r="H43" s="46"/>
      <c r="I43" s="46"/>
      <c r="J43" s="12">
        <f>SUM(C43:I43)</f>
        <v>0</v>
      </c>
      <c r="K43" s="46"/>
      <c r="L43" s="46"/>
      <c r="M43" s="46"/>
      <c r="N43" s="46"/>
      <c r="O43" s="46"/>
      <c r="P43" s="46"/>
      <c r="Q43" s="46"/>
      <c r="R43" s="46"/>
      <c r="S43" s="46"/>
      <c r="T43" s="48">
        <f>SUM(J43:S43)</f>
        <v>0</v>
      </c>
      <c r="U43" s="12"/>
    </row>
    <row r="44" spans="1:21" ht="23.25" x14ac:dyDescent="0.35">
      <c r="A44" s="50" t="s">
        <v>70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2"/>
    </row>
    <row r="45" spans="1:21" ht="18" x14ac:dyDescent="0.25">
      <c r="A45" s="44" t="s">
        <v>35</v>
      </c>
      <c r="B45" s="45" t="s">
        <v>31</v>
      </c>
      <c r="C45" s="46">
        <v>7732</v>
      </c>
      <c r="D45" s="46">
        <v>773.2</v>
      </c>
      <c r="E45" s="46"/>
      <c r="F45" s="46"/>
      <c r="G45" s="46"/>
      <c r="H45" s="46">
        <v>2551.56</v>
      </c>
      <c r="I45" s="46">
        <v>425.26</v>
      </c>
      <c r="J45" s="12">
        <f>SUM(C45:I45)</f>
        <v>11482.02</v>
      </c>
      <c r="K45" s="46"/>
      <c r="L45" s="46"/>
      <c r="M45" s="46"/>
      <c r="N45" s="46"/>
      <c r="O45" s="46"/>
      <c r="P45" s="46"/>
      <c r="Q45" s="46"/>
      <c r="R45" s="46"/>
      <c r="S45" s="46"/>
      <c r="T45" s="48">
        <f>SUM(J45:S45)</f>
        <v>11482.02</v>
      </c>
      <c r="U45" s="12">
        <v>2238.9899999999998</v>
      </c>
    </row>
    <row r="46" spans="1:21" ht="23.25" x14ac:dyDescent="0.35">
      <c r="A46" s="50" t="s">
        <v>71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2"/>
    </row>
    <row r="47" spans="1:21" ht="18" x14ac:dyDescent="0.25">
      <c r="A47" s="44" t="s">
        <v>37</v>
      </c>
      <c r="B47" s="45" t="s">
        <v>31</v>
      </c>
      <c r="C47" s="46">
        <v>7732</v>
      </c>
      <c r="D47" s="46">
        <v>773.2</v>
      </c>
      <c r="E47" s="46"/>
      <c r="F47" s="46"/>
      <c r="G47" s="46"/>
      <c r="H47" s="46">
        <v>2551.56</v>
      </c>
      <c r="I47" s="46">
        <v>425.26</v>
      </c>
      <c r="J47" s="12">
        <f>SUM(C47:I47)</f>
        <v>11482.02</v>
      </c>
      <c r="K47" s="46"/>
      <c r="L47" s="46"/>
      <c r="M47" s="46"/>
      <c r="N47" s="46"/>
      <c r="O47" s="46"/>
      <c r="P47" s="46"/>
      <c r="Q47" s="46"/>
      <c r="R47" s="46"/>
      <c r="S47" s="46"/>
      <c r="T47" s="48">
        <f>SUM(J47:S47)</f>
        <v>11482.02</v>
      </c>
      <c r="U47" s="12">
        <v>2238.9899999999998</v>
      </c>
    </row>
    <row r="48" spans="1:21" ht="23.25" x14ac:dyDescent="0.35">
      <c r="A48" s="50" t="s">
        <v>72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2"/>
    </row>
    <row r="49" spans="1:21" ht="18" x14ac:dyDescent="0.25">
      <c r="A49" s="46" t="s">
        <v>39</v>
      </c>
      <c r="B49" s="12" t="s">
        <v>31</v>
      </c>
      <c r="C49" s="46">
        <v>7732</v>
      </c>
      <c r="D49" s="46">
        <v>773.2</v>
      </c>
      <c r="E49" s="46"/>
      <c r="F49" s="46"/>
      <c r="G49" s="46"/>
      <c r="H49" s="46">
        <v>2551.56</v>
      </c>
      <c r="I49" s="46">
        <v>425.26</v>
      </c>
      <c r="J49" s="12">
        <f>SUM(C49:I49)</f>
        <v>11482.02</v>
      </c>
      <c r="K49" s="46"/>
      <c r="L49" s="46"/>
      <c r="M49" s="46"/>
      <c r="N49" s="46"/>
      <c r="O49" s="46"/>
      <c r="P49" s="46"/>
      <c r="Q49" s="46"/>
      <c r="R49" s="46"/>
      <c r="S49" s="46"/>
      <c r="T49" s="48">
        <f>SUM(J49:S49)</f>
        <v>11482.02</v>
      </c>
      <c r="U49" s="12">
        <v>2238.9899999999998</v>
      </c>
    </row>
    <row r="50" spans="1:21" ht="23.25" x14ac:dyDescent="0.35">
      <c r="A50" s="53" t="s">
        <v>73</v>
      </c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5"/>
    </row>
    <row r="51" spans="1:21" ht="18" x14ac:dyDescent="0.25">
      <c r="A51" s="46" t="s">
        <v>41</v>
      </c>
      <c r="B51" s="12" t="s">
        <v>31</v>
      </c>
      <c r="C51" s="46">
        <v>0</v>
      </c>
      <c r="D51" s="46"/>
      <c r="E51" s="46"/>
      <c r="F51" s="46"/>
      <c r="G51" s="46"/>
      <c r="H51" s="46"/>
      <c r="I51" s="46"/>
      <c r="J51" s="12">
        <f>SUM(C51:I51)</f>
        <v>0</v>
      </c>
      <c r="K51" s="46"/>
      <c r="L51" s="46"/>
      <c r="M51" s="46"/>
      <c r="N51" s="46"/>
      <c r="O51" s="46"/>
      <c r="P51" s="46"/>
      <c r="Q51" s="46"/>
      <c r="R51" s="46"/>
      <c r="S51" s="46"/>
      <c r="T51" s="48">
        <f>SUM(J51:S51)</f>
        <v>0</v>
      </c>
      <c r="U51" s="12"/>
    </row>
  </sheetData>
  <mergeCells count="23">
    <mergeCell ref="A42:U42"/>
    <mergeCell ref="A44:U44"/>
    <mergeCell ref="A46:U46"/>
    <mergeCell ref="A48:U48"/>
    <mergeCell ref="A50:U50"/>
    <mergeCell ref="A30:U30"/>
    <mergeCell ref="A32:U32"/>
    <mergeCell ref="A34:U34"/>
    <mergeCell ref="A36:U36"/>
    <mergeCell ref="A38:U38"/>
    <mergeCell ref="A40:U40"/>
    <mergeCell ref="A16:P16"/>
    <mergeCell ref="A18:O18"/>
    <mergeCell ref="A20:O20"/>
    <mergeCell ref="A22:O22"/>
    <mergeCell ref="A24:O24"/>
    <mergeCell ref="A26:O26"/>
    <mergeCell ref="A2:L2"/>
    <mergeCell ref="A5:O5"/>
    <mergeCell ref="A8:O8"/>
    <mergeCell ref="A10:O10"/>
    <mergeCell ref="A12:O12"/>
    <mergeCell ref="A14:O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2024-12-13T12:32:02Z</dcterms:modified>
</cp:coreProperties>
</file>