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J51" i="1" l="1"/>
  <c r="V51" i="1" s="1"/>
  <c r="J49" i="1"/>
  <c r="V49" i="1" s="1"/>
  <c r="J47" i="1"/>
  <c r="V47" i="1" s="1"/>
  <c r="J45" i="1"/>
  <c r="V45" i="1" s="1"/>
  <c r="J43" i="1"/>
  <c r="V43" i="1" s="1"/>
  <c r="J41" i="1"/>
  <c r="V41" i="1" s="1"/>
  <c r="J39" i="1"/>
  <c r="V39" i="1" s="1"/>
  <c r="J37" i="1"/>
  <c r="V37" i="1" s="1"/>
  <c r="J35" i="1"/>
  <c r="V35" i="1" s="1"/>
  <c r="J33" i="1"/>
  <c r="V33" i="1" s="1"/>
  <c r="J31" i="1"/>
  <c r="V31" i="1" s="1"/>
  <c r="O27" i="1"/>
  <c r="O25" i="1"/>
  <c r="O23" i="1"/>
  <c r="O21" i="1"/>
  <c r="O19" i="1"/>
  <c r="O17" i="1"/>
  <c r="O15" i="1"/>
  <c r="O13" i="1"/>
  <c r="O11" i="1"/>
  <c r="O9" i="1"/>
  <c r="O7" i="1"/>
  <c r="O6" i="1"/>
</calcChain>
</file>

<file path=xl/sharedStrings.xml><?xml version="1.0" encoding="utf-8"?>
<sst xmlns="http://schemas.openxmlformats.org/spreadsheetml/2006/main" count="110" uniqueCount="76">
  <si>
    <t>Квітень 2024року</t>
  </si>
  <si>
    <t>№</t>
  </si>
  <si>
    <t xml:space="preserve">Посада </t>
  </si>
  <si>
    <t>Посадовий оклад</t>
  </si>
  <si>
    <t>Доплата за ранг</t>
  </si>
  <si>
    <t>Надбавка за вислугу років</t>
  </si>
  <si>
    <t>Надбавка за виконання особливо важливої роботи(50%)</t>
  </si>
  <si>
    <t>Щомісячна премія /премія до урочистих (святкових подій)</t>
  </si>
  <si>
    <t>Інтенсивність</t>
  </si>
  <si>
    <t>Матеріальна допомога на оздоровлення</t>
  </si>
  <si>
    <t>Матеріальна допомога на вирішення соц.-побутових питань</t>
  </si>
  <si>
    <t>Лікарняні</t>
  </si>
  <si>
    <t>Зар.плата за дні відрядження</t>
  </si>
  <si>
    <t>Індексація</t>
  </si>
  <si>
    <t>Відпускні</t>
  </si>
  <si>
    <t>Всього нараховано</t>
  </si>
  <si>
    <t>Всього утримано</t>
  </si>
  <si>
    <t xml:space="preserve">                                                                                                              Брацлавська селищна рада</t>
  </si>
  <si>
    <t>1.</t>
  </si>
  <si>
    <t>Брацлавський селищний голова</t>
  </si>
  <si>
    <t>2.</t>
  </si>
  <si>
    <t>Заступник селищного голови з питань діяльності виконавчих органів Брацлавської селищної ради</t>
  </si>
  <si>
    <t xml:space="preserve">                                                                                                                                                                   Фінансовий відділ Брацлавської селищної ради</t>
  </si>
  <si>
    <t>Фінансовий відділ Брацлавської селищної ради</t>
  </si>
  <si>
    <t>3.</t>
  </si>
  <si>
    <t>Начальник</t>
  </si>
  <si>
    <t xml:space="preserve">                                                                                                                                                                        Відділ освіти Брацлавської селищної ради</t>
  </si>
  <si>
    <t>Відділ освіти Брацлавської селищної ради</t>
  </si>
  <si>
    <t>4.</t>
  </si>
  <si>
    <t xml:space="preserve">                                                                                                                              Відділ "Служба у справах дітей" Брацлавської селищної ради</t>
  </si>
  <si>
    <t>5.</t>
  </si>
  <si>
    <t xml:space="preserve">                                                                                                                                       Комунальний заклад"Брацлавська публічна бібліотека Брацлавської селищної ради"</t>
  </si>
  <si>
    <t>6.</t>
  </si>
  <si>
    <t>Директор</t>
  </si>
  <si>
    <t>Брацлавська територіальна місцева пожежна команда</t>
  </si>
  <si>
    <t>7.</t>
  </si>
  <si>
    <t>Комунальний заклад"Центр культури та дозвілля Брацлавської селищної ради"</t>
  </si>
  <si>
    <t>8.</t>
  </si>
  <si>
    <t>Комунальна установа "Центр надання соціальних послуг"</t>
  </si>
  <si>
    <t>9.</t>
  </si>
  <si>
    <t>Брацлавський комбінат комунальних підприємств</t>
  </si>
  <si>
    <t>10.</t>
  </si>
  <si>
    <t>Комунальне неприбуткове підприємство"Центр первинної медико-санітарної допомоги"Брацлавської селищної ради</t>
  </si>
  <si>
    <t>11.</t>
  </si>
  <si>
    <t>Комунальне неприбеткове підприємство"Медичний центр"</t>
  </si>
  <si>
    <t>12.</t>
  </si>
  <si>
    <t>Посада</t>
  </si>
  <si>
    <t>Оклад</t>
  </si>
  <si>
    <t>10%до окладу</t>
  </si>
  <si>
    <t>Інклюзія</t>
  </si>
  <si>
    <t>Премія</t>
  </si>
  <si>
    <t>Вислуга років</t>
  </si>
  <si>
    <t>Престижність</t>
  </si>
  <si>
    <t>Разом за директора</t>
  </si>
  <si>
    <t>Години</t>
  </si>
  <si>
    <t>За викладацьку роботу/ години</t>
  </si>
  <si>
    <t>Оздоровчі</t>
  </si>
  <si>
    <t>За складність і напруженість</t>
  </si>
  <si>
    <t>Заміна</t>
  </si>
  <si>
    <t>Перевірка зошитів</t>
  </si>
  <si>
    <t>За вихователя/педагога</t>
  </si>
  <si>
    <t>Матер. Допомога</t>
  </si>
  <si>
    <t>Вислуга за престижність за викладацьку роботу</t>
  </si>
  <si>
    <t>Разом нараховано</t>
  </si>
  <si>
    <t>Утримано</t>
  </si>
  <si>
    <t xml:space="preserve">                               Вовчок гімназія</t>
  </si>
  <si>
    <t xml:space="preserve">                               Новоселівка гімназія</t>
  </si>
  <si>
    <t xml:space="preserve">                               Бугаків гімназія</t>
  </si>
  <si>
    <t xml:space="preserve">                               Вишківці гімназія</t>
  </si>
  <si>
    <t xml:space="preserve">                               Зяньківці гімназія</t>
  </si>
  <si>
    <t xml:space="preserve">                              Мистецька школа</t>
  </si>
  <si>
    <t xml:space="preserve">                                Брацлав ліцей №1</t>
  </si>
  <si>
    <t xml:space="preserve">                               Вовчок ЗДО "Дзвіночок"</t>
  </si>
  <si>
    <t xml:space="preserve">                              Бугаків ЗДО" Віночок"</t>
  </si>
  <si>
    <t xml:space="preserve">                              Вишківці ЗДО"Сонечко"</t>
  </si>
  <si>
    <t xml:space="preserve">                             Брацлав ЗДО"Ромашка"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</si>
</sst>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sz val="18"/>
      <name val="Arial Cyr"/>
      <charset val="204"/>
    </font>
    <font>
      <b/>
      <sz val="12"/>
      <name val="Arial Cyr"/>
      <charset val="204"/>
    </font>
    <font>
      <b/>
      <sz val="16"/>
      <name val="Arial Cyr"/>
      <charset val="204"/>
    </font>
    <font>
      <sz val="12"/>
      <name val="Arial Cyr"/>
      <charset val="204"/>
    </font>
    <font>
      <sz val="16"/>
      <name val="Arial Cyr"/>
      <charset val="204"/>
    </font>
    <font>
      <b/>
      <sz val="18"/>
      <name val="Arial Cyr"/>
      <charset val="204"/>
    </font>
    <font>
      <sz val="11"/>
      <name val="Arial Cyr"/>
      <charset val="204"/>
    </font>
    <font>
      <b/>
      <sz val="11"/>
      <name val="Arial Cyr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1" fillId="0" borderId="0" xfId="0" applyFont="1"/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vertical="center" wrapText="1"/>
    </xf>
    <xf numFmtId="0" fontId="2" fillId="0" borderId="1" xfId="0" applyFont="1" applyBorder="1" applyAlignment="1">
      <alignment wrapText="1"/>
    </xf>
    <xf numFmtId="0" fontId="3" fillId="2" borderId="2" xfId="0" applyFont="1" applyFill="1" applyBorder="1" applyAlignment="1">
      <alignment vertical="center"/>
    </xf>
    <xf numFmtId="0" fontId="3" fillId="2" borderId="3" xfId="0" applyFont="1" applyFill="1" applyBorder="1" applyAlignment="1">
      <alignment vertical="center"/>
    </xf>
    <xf numFmtId="0" fontId="3" fillId="2" borderId="4" xfId="0" applyFont="1" applyFill="1" applyBorder="1" applyAlignment="1">
      <alignment vertical="center"/>
    </xf>
    <xf numFmtId="0" fontId="0" fillId="2" borderId="1" xfId="0" applyFill="1" applyBorder="1"/>
    <xf numFmtId="4" fontId="2" fillId="0" borderId="1" xfId="0" applyNumberFormat="1" applyFont="1" applyBorder="1"/>
    <xf numFmtId="4" fontId="2" fillId="0" borderId="1" xfId="0" applyNumberFormat="1" applyFont="1" applyBorder="1" applyAlignment="1">
      <alignment wrapText="1"/>
    </xf>
    <xf numFmtId="4" fontId="4" fillId="0" borderId="1" xfId="0" applyNumberFormat="1" applyFont="1" applyBorder="1"/>
    <xf numFmtId="4" fontId="5" fillId="2" borderId="2" xfId="0" applyNumberFormat="1" applyFont="1" applyFill="1" applyBorder="1" applyAlignment="1"/>
    <xf numFmtId="4" fontId="3" fillId="2" borderId="3" xfId="0" applyNumberFormat="1" applyFont="1" applyFill="1" applyBorder="1" applyAlignment="1">
      <alignment horizontal="center"/>
    </xf>
    <xf numFmtId="4" fontId="3" fillId="2" borderId="4" xfId="0" applyNumberFormat="1" applyFont="1" applyFill="1" applyBorder="1" applyAlignment="1">
      <alignment horizontal="center"/>
    </xf>
    <xf numFmtId="4" fontId="5" fillId="2" borderId="3" xfId="0" applyNumberFormat="1" applyFont="1" applyFill="1" applyBorder="1" applyAlignment="1"/>
    <xf numFmtId="4" fontId="3" fillId="2" borderId="3" xfId="0" applyNumberFormat="1" applyFont="1" applyFill="1" applyBorder="1" applyAlignment="1">
      <alignment horizontal="left" indent="38"/>
    </xf>
    <xf numFmtId="4" fontId="3" fillId="2" borderId="4" xfId="0" applyNumberFormat="1" applyFont="1" applyFill="1" applyBorder="1" applyAlignment="1">
      <alignment horizontal="left" indent="38"/>
    </xf>
    <xf numFmtId="4" fontId="4" fillId="0" borderId="1" xfId="0" applyNumberFormat="1" applyFont="1" applyBorder="1" applyAlignment="1">
      <alignment horizontal="right" indent="1"/>
    </xf>
    <xf numFmtId="4" fontId="5" fillId="2" borderId="2" xfId="0" applyNumberFormat="1" applyFont="1" applyFill="1" applyBorder="1" applyAlignment="1">
      <alignment horizontal="left" vertical="center"/>
    </xf>
    <xf numFmtId="4" fontId="5" fillId="2" borderId="3" xfId="0" applyNumberFormat="1" applyFont="1" applyFill="1" applyBorder="1" applyAlignment="1">
      <alignment horizontal="left" vertical="center"/>
    </xf>
    <xf numFmtId="4" fontId="5" fillId="2" borderId="3" xfId="0" applyNumberFormat="1" applyFont="1" applyFill="1" applyBorder="1" applyAlignment="1">
      <alignment vertical="center"/>
    </xf>
    <xf numFmtId="4" fontId="5" fillId="2" borderId="4" xfId="0" applyNumberFormat="1" applyFont="1" applyFill="1" applyBorder="1" applyAlignment="1">
      <alignment horizontal="left" vertical="center" indent="9"/>
    </xf>
    <xf numFmtId="4" fontId="5" fillId="2" borderId="4" xfId="0" applyNumberFormat="1" applyFont="1" applyFill="1" applyBorder="1" applyAlignment="1"/>
    <xf numFmtId="4" fontId="2" fillId="0" borderId="4" xfId="0" applyNumberFormat="1" applyFont="1" applyBorder="1"/>
    <xf numFmtId="4" fontId="4" fillId="0" borderId="1" xfId="0" applyNumberFormat="1" applyFont="1" applyBorder="1" applyAlignment="1">
      <alignment wrapText="1"/>
    </xf>
    <xf numFmtId="4" fontId="3" fillId="2" borderId="2" xfId="0" applyNumberFormat="1" applyFont="1" applyFill="1" applyBorder="1" applyAlignment="1">
      <alignment horizontal="left" indent="55"/>
    </xf>
    <xf numFmtId="4" fontId="3" fillId="2" borderId="3" xfId="0" applyNumberFormat="1" applyFont="1" applyFill="1" applyBorder="1" applyAlignment="1">
      <alignment horizontal="left" indent="55"/>
    </xf>
    <xf numFmtId="4" fontId="3" fillId="2" borderId="4" xfId="0" applyNumberFormat="1" applyFont="1" applyFill="1" applyBorder="1" applyAlignment="1">
      <alignment horizontal="left" indent="55"/>
    </xf>
    <xf numFmtId="4" fontId="3" fillId="2" borderId="2" xfId="0" applyNumberFormat="1" applyFont="1" applyFill="1" applyBorder="1" applyAlignment="1">
      <alignment horizontal="center"/>
    </xf>
    <xf numFmtId="0" fontId="3" fillId="0" borderId="1" xfId="0" applyFont="1" applyBorder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left" vertical="center" wrapText="1" indent="2"/>
    </xf>
    <xf numFmtId="0" fontId="3" fillId="0" borderId="1" xfId="0" applyFont="1" applyBorder="1" applyAlignment="1">
      <alignment horizontal="left" vertical="center" wrapText="1" indent="1"/>
    </xf>
    <xf numFmtId="0" fontId="6" fillId="2" borderId="2" xfId="0" applyFont="1" applyFill="1" applyBorder="1" applyAlignment="1">
      <alignment horizontal="left"/>
    </xf>
    <xf numFmtId="0" fontId="6" fillId="2" borderId="3" xfId="0" applyFont="1" applyFill="1" applyBorder="1" applyAlignment="1">
      <alignment horizontal="left"/>
    </xf>
    <xf numFmtId="0" fontId="6" fillId="2" borderId="4" xfId="0" applyFont="1" applyFill="1" applyBorder="1" applyAlignment="1">
      <alignment horizontal="left"/>
    </xf>
    <xf numFmtId="0" fontId="7" fillId="0" borderId="1" xfId="0" applyFont="1" applyBorder="1" applyAlignment="1">
      <alignment horizontal="left" vertical="center"/>
    </xf>
    <xf numFmtId="0" fontId="2" fillId="0" borderId="1" xfId="0" applyFont="1" applyBorder="1"/>
    <xf numFmtId="4" fontId="7" fillId="0" borderId="1" xfId="0" applyNumberFormat="1" applyFont="1" applyBorder="1"/>
    <xf numFmtId="0" fontId="7" fillId="0" borderId="1" xfId="0" applyNumberFormat="1" applyFont="1" applyBorder="1"/>
    <xf numFmtId="4" fontId="8" fillId="0" borderId="1" xfId="0" applyNumberFormat="1" applyFont="1" applyBorder="1"/>
    <xf numFmtId="0" fontId="6" fillId="2" borderId="2" xfId="0" applyFont="1" applyFill="1" applyBorder="1" applyAlignment="1">
      <alignment horizontal="left" vertical="center"/>
    </xf>
    <xf numFmtId="0" fontId="6" fillId="2" borderId="3" xfId="0" applyFont="1" applyFill="1" applyBorder="1" applyAlignment="1">
      <alignment horizontal="left" vertical="center"/>
    </xf>
    <xf numFmtId="0" fontId="6" fillId="2" borderId="4" xfId="0" applyFont="1" applyFill="1" applyBorder="1" applyAlignment="1">
      <alignment horizontal="left" vertical="center"/>
    </xf>
    <xf numFmtId="0" fontId="7" fillId="0" borderId="1" xfId="0" applyFont="1" applyBorder="1"/>
    <xf numFmtId="4" fontId="6" fillId="2" borderId="2" xfId="0" applyNumberFormat="1" applyFont="1" applyFill="1" applyBorder="1" applyAlignment="1">
      <alignment horizontal="left"/>
    </xf>
    <xf numFmtId="4" fontId="6" fillId="2" borderId="3" xfId="0" applyNumberFormat="1" applyFont="1" applyFill="1" applyBorder="1" applyAlignment="1">
      <alignment horizontal="left"/>
    </xf>
    <xf numFmtId="4" fontId="6" fillId="2" borderId="4" xfId="0" applyNumberFormat="1" applyFont="1" applyFill="1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W51"/>
  <sheetViews>
    <sheetView tabSelected="1" workbookViewId="0">
      <selection activeCell="A2" sqref="A2:W51"/>
    </sheetView>
  </sheetViews>
  <sheetFormatPr defaultRowHeight="15" x14ac:dyDescent="0.25"/>
  <cols>
    <col min="1" max="1" width="6.42578125" customWidth="1"/>
    <col min="2" max="2" width="31" customWidth="1"/>
    <col min="3" max="3" width="21.42578125" customWidth="1"/>
    <col min="4" max="4" width="13.7109375" customWidth="1"/>
    <col min="5" max="5" width="15.7109375" customWidth="1"/>
    <col min="6" max="6" width="18" customWidth="1"/>
    <col min="7" max="7" width="20" customWidth="1"/>
    <col min="8" max="8" width="15.140625" customWidth="1"/>
    <col min="9" max="9" width="24.5703125" customWidth="1"/>
    <col min="10" max="10" width="18" customWidth="1"/>
    <col min="11" max="11" width="13.7109375" customWidth="1"/>
    <col min="12" max="12" width="18.140625" customWidth="1"/>
    <col min="13" max="14" width="13.28515625" customWidth="1"/>
    <col min="15" max="15" width="21.85546875" customWidth="1"/>
    <col min="16" max="16" width="15.140625" customWidth="1"/>
    <col min="17" max="20" width="16.42578125" customWidth="1"/>
    <col min="21" max="21" width="17.140625" customWidth="1"/>
    <col min="22" max="22" width="18.28515625" customWidth="1"/>
    <col min="23" max="23" width="16.42578125" customWidth="1"/>
  </cols>
  <sheetData>
    <row r="3" spans="1:16" ht="23.25" x14ac:dyDescent="0.35">
      <c r="D3" s="1" t="s">
        <v>0</v>
      </c>
    </row>
    <row r="4" spans="1:16" ht="94.5" x14ac:dyDescent="0.25">
      <c r="A4" s="2" t="s">
        <v>1</v>
      </c>
      <c r="B4" s="3" t="s">
        <v>2</v>
      </c>
      <c r="C4" s="4" t="s">
        <v>3</v>
      </c>
      <c r="D4" s="4" t="s">
        <v>4</v>
      </c>
      <c r="E4" s="4" t="s">
        <v>5</v>
      </c>
      <c r="F4" s="5" t="s">
        <v>6</v>
      </c>
      <c r="G4" s="4" t="s">
        <v>7</v>
      </c>
      <c r="H4" s="4" t="s">
        <v>8</v>
      </c>
      <c r="I4" s="4" t="s">
        <v>9</v>
      </c>
      <c r="J4" s="4" t="s">
        <v>10</v>
      </c>
      <c r="K4" s="2" t="s">
        <v>11</v>
      </c>
      <c r="L4" s="4" t="s">
        <v>12</v>
      </c>
      <c r="M4" s="2" t="s">
        <v>13</v>
      </c>
      <c r="N4" s="2" t="s">
        <v>14</v>
      </c>
      <c r="O4" s="4" t="s">
        <v>15</v>
      </c>
      <c r="P4" s="4" t="s">
        <v>16</v>
      </c>
    </row>
    <row r="5" spans="1:16" ht="20.25" x14ac:dyDescent="0.25">
      <c r="A5" s="6" t="s">
        <v>17</v>
      </c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8"/>
      <c r="P5" s="9"/>
    </row>
    <row r="6" spans="1:16" ht="31.5" x14ac:dyDescent="0.25">
      <c r="A6" s="10" t="s">
        <v>18</v>
      </c>
      <c r="B6" s="11" t="s">
        <v>19</v>
      </c>
      <c r="C6" s="12">
        <v>9272.73</v>
      </c>
      <c r="D6" s="12">
        <v>463.64</v>
      </c>
      <c r="E6" s="12">
        <v>2434.09</v>
      </c>
      <c r="F6" s="12">
        <v>6085.23</v>
      </c>
      <c r="G6" s="12"/>
      <c r="H6" s="12"/>
      <c r="I6" s="12"/>
      <c r="J6" s="12"/>
      <c r="K6" s="12">
        <v>6284.07</v>
      </c>
      <c r="L6" s="12"/>
      <c r="M6" s="12"/>
      <c r="N6" s="12"/>
      <c r="O6" s="10">
        <f>SUM(C6:N6)</f>
        <v>24539.759999999998</v>
      </c>
      <c r="P6" s="10">
        <v>4785.2700000000004</v>
      </c>
    </row>
    <row r="7" spans="1:16" ht="78.75" x14ac:dyDescent="0.25">
      <c r="A7" s="10" t="s">
        <v>20</v>
      </c>
      <c r="B7" s="11" t="s">
        <v>21</v>
      </c>
      <c r="C7" s="12">
        <v>11000</v>
      </c>
      <c r="D7" s="12">
        <v>500</v>
      </c>
      <c r="E7" s="12">
        <v>2300</v>
      </c>
      <c r="F7" s="12">
        <v>6900</v>
      </c>
      <c r="G7" s="12"/>
      <c r="H7" s="12"/>
      <c r="I7" s="12"/>
      <c r="J7" s="12"/>
      <c r="K7" s="12"/>
      <c r="L7" s="12"/>
      <c r="M7" s="12"/>
      <c r="N7" s="12"/>
      <c r="O7" s="10">
        <f>SUM(C7:N7)</f>
        <v>20700</v>
      </c>
      <c r="P7" s="10">
        <v>4036</v>
      </c>
    </row>
    <row r="8" spans="1:16" ht="20.25" x14ac:dyDescent="0.3">
      <c r="A8" s="13" t="s">
        <v>22</v>
      </c>
      <c r="B8" s="14" t="s">
        <v>23</v>
      </c>
      <c r="C8" s="14"/>
      <c r="D8" s="14"/>
      <c r="E8" s="14"/>
      <c r="F8" s="14"/>
      <c r="G8" s="14"/>
      <c r="H8" s="14"/>
      <c r="I8" s="14"/>
      <c r="J8" s="14"/>
      <c r="K8" s="14"/>
      <c r="L8" s="14"/>
      <c r="M8" s="14"/>
      <c r="N8" s="14"/>
      <c r="O8" s="14"/>
      <c r="P8" s="15"/>
    </row>
    <row r="9" spans="1:16" ht="15.75" x14ac:dyDescent="0.25">
      <c r="A9" s="10" t="s">
        <v>24</v>
      </c>
      <c r="B9" s="10" t="s">
        <v>25</v>
      </c>
      <c r="C9" s="12">
        <v>7300</v>
      </c>
      <c r="D9" s="12">
        <v>300</v>
      </c>
      <c r="E9" s="12"/>
      <c r="F9" s="12">
        <v>3800</v>
      </c>
      <c r="G9" s="12">
        <v>4280</v>
      </c>
      <c r="H9" s="12"/>
      <c r="I9" s="12"/>
      <c r="J9" s="12"/>
      <c r="K9" s="12"/>
      <c r="L9" s="12"/>
      <c r="M9" s="12"/>
      <c r="N9" s="12"/>
      <c r="O9" s="10">
        <f>SUM(C9:N9)</f>
        <v>15680</v>
      </c>
      <c r="P9" s="10">
        <v>3057.6</v>
      </c>
    </row>
    <row r="10" spans="1:16" ht="20.25" x14ac:dyDescent="0.3">
      <c r="A10" s="13" t="s">
        <v>26</v>
      </c>
      <c r="B10" s="16"/>
      <c r="C10" s="17" t="s">
        <v>27</v>
      </c>
      <c r="D10" s="17"/>
      <c r="E10" s="17"/>
      <c r="F10" s="17"/>
      <c r="G10" s="17"/>
      <c r="H10" s="17"/>
      <c r="I10" s="17"/>
      <c r="J10" s="17"/>
      <c r="K10" s="17"/>
      <c r="L10" s="17"/>
      <c r="M10" s="17"/>
      <c r="N10" s="17"/>
      <c r="O10" s="17"/>
      <c r="P10" s="18"/>
    </row>
    <row r="11" spans="1:16" ht="15.75" x14ac:dyDescent="0.25">
      <c r="A11" s="10" t="s">
        <v>28</v>
      </c>
      <c r="B11" s="10" t="s">
        <v>25</v>
      </c>
      <c r="C11" s="19">
        <v>7300</v>
      </c>
      <c r="D11" s="12">
        <v>350</v>
      </c>
      <c r="E11" s="12">
        <v>1147.5</v>
      </c>
      <c r="F11" s="12">
        <v>4398.75</v>
      </c>
      <c r="G11" s="12"/>
      <c r="H11" s="12"/>
      <c r="I11" s="12"/>
      <c r="J11" s="12"/>
      <c r="K11" s="12"/>
      <c r="L11" s="12"/>
      <c r="M11" s="12"/>
      <c r="N11" s="12"/>
      <c r="O11" s="10">
        <f>SUM(C11:N11)</f>
        <v>13196.25</v>
      </c>
      <c r="P11" s="10">
        <v>2573.27</v>
      </c>
    </row>
    <row r="12" spans="1:16" ht="20.25" x14ac:dyDescent="0.25">
      <c r="A12" s="20" t="s">
        <v>29</v>
      </c>
      <c r="B12" s="21"/>
      <c r="C12" s="22"/>
      <c r="D12" s="22"/>
      <c r="E12" s="22"/>
      <c r="F12" s="22"/>
      <c r="G12" s="22"/>
      <c r="H12" s="22"/>
      <c r="I12" s="22"/>
      <c r="J12" s="22"/>
      <c r="K12" s="22"/>
      <c r="L12" s="22"/>
      <c r="M12" s="22"/>
      <c r="N12" s="22"/>
      <c r="O12" s="22"/>
      <c r="P12" s="23"/>
    </row>
    <row r="13" spans="1:16" ht="15.75" x14ac:dyDescent="0.25">
      <c r="A13" s="10" t="s">
        <v>30</v>
      </c>
      <c r="B13" s="10" t="s">
        <v>25</v>
      </c>
      <c r="C13" s="12">
        <v>6968.18</v>
      </c>
      <c r="D13" s="12">
        <v>477.27</v>
      </c>
      <c r="E13" s="12">
        <v>744.55</v>
      </c>
      <c r="F13" s="12">
        <v>4095</v>
      </c>
      <c r="G13" s="12"/>
      <c r="H13" s="12"/>
      <c r="I13" s="12"/>
      <c r="J13" s="12"/>
      <c r="K13" s="12"/>
      <c r="L13" s="12"/>
      <c r="M13" s="12"/>
      <c r="N13" s="12"/>
      <c r="O13" s="10">
        <f>SUM(C13:N13)</f>
        <v>12285</v>
      </c>
      <c r="P13" s="10">
        <v>2395.58</v>
      </c>
    </row>
    <row r="14" spans="1:16" ht="20.25" x14ac:dyDescent="0.3">
      <c r="A14" s="13" t="s">
        <v>31</v>
      </c>
      <c r="B14" s="16"/>
      <c r="C14" s="16"/>
      <c r="D14" s="16"/>
      <c r="E14" s="16"/>
      <c r="F14" s="16"/>
      <c r="G14" s="16"/>
      <c r="H14" s="16"/>
      <c r="I14" s="16"/>
      <c r="J14" s="16"/>
      <c r="K14" s="16"/>
      <c r="L14" s="16"/>
      <c r="M14" s="16"/>
      <c r="N14" s="16"/>
      <c r="O14" s="16"/>
      <c r="P14" s="24"/>
    </row>
    <row r="15" spans="1:16" ht="15.75" x14ac:dyDescent="0.25">
      <c r="A15" s="10" t="s">
        <v>32</v>
      </c>
      <c r="B15" s="25" t="s">
        <v>33</v>
      </c>
      <c r="C15" s="12">
        <v>7253</v>
      </c>
      <c r="D15" s="12"/>
      <c r="E15" s="12">
        <v>2175.9</v>
      </c>
      <c r="F15" s="12"/>
      <c r="G15" s="12"/>
      <c r="H15" s="12">
        <v>3626.5</v>
      </c>
      <c r="I15" s="12"/>
      <c r="J15" s="12"/>
      <c r="K15" s="26"/>
      <c r="L15" s="12"/>
      <c r="M15" s="12"/>
      <c r="N15" s="12">
        <v>6528.17</v>
      </c>
      <c r="O15" s="10">
        <f>SUM(C15:N15)</f>
        <v>19583.57</v>
      </c>
      <c r="P15" s="10">
        <v>3818.8</v>
      </c>
    </row>
    <row r="16" spans="1:16" ht="20.25" x14ac:dyDescent="0.3">
      <c r="A16" s="27" t="s">
        <v>34</v>
      </c>
      <c r="B16" s="28"/>
      <c r="C16" s="28"/>
      <c r="D16" s="28"/>
      <c r="E16" s="28"/>
      <c r="F16" s="28"/>
      <c r="G16" s="28"/>
      <c r="H16" s="28"/>
      <c r="I16" s="28"/>
      <c r="J16" s="28"/>
      <c r="K16" s="28"/>
      <c r="L16" s="28"/>
      <c r="M16" s="28"/>
      <c r="N16" s="28"/>
      <c r="O16" s="28"/>
      <c r="P16" s="29"/>
    </row>
    <row r="17" spans="1:23" ht="15.75" x14ac:dyDescent="0.25">
      <c r="A17" s="10" t="s">
        <v>35</v>
      </c>
      <c r="B17" s="10" t="s">
        <v>25</v>
      </c>
      <c r="C17" s="12">
        <v>7727.27</v>
      </c>
      <c r="D17" s="12"/>
      <c r="E17" s="12"/>
      <c r="F17" s="12"/>
      <c r="G17" s="12"/>
      <c r="H17" s="12"/>
      <c r="I17" s="12"/>
      <c r="J17" s="12"/>
      <c r="K17" s="12"/>
      <c r="L17" s="12"/>
      <c r="M17" s="12"/>
      <c r="N17" s="12"/>
      <c r="O17" s="10">
        <f>SUM(C17:N17)</f>
        <v>7727.27</v>
      </c>
      <c r="P17" s="10">
        <v>1584.09</v>
      </c>
    </row>
    <row r="18" spans="1:23" ht="20.25" x14ac:dyDescent="0.3">
      <c r="A18" s="30" t="s">
        <v>36</v>
      </c>
      <c r="B18" s="14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4"/>
      <c r="N18" s="14"/>
      <c r="O18" s="14"/>
      <c r="P18" s="15"/>
    </row>
    <row r="19" spans="1:23" ht="15.75" x14ac:dyDescent="0.25">
      <c r="A19" s="10" t="s">
        <v>37</v>
      </c>
      <c r="B19" s="10" t="s">
        <v>33</v>
      </c>
      <c r="C19" s="12">
        <v>7732</v>
      </c>
      <c r="D19" s="12"/>
      <c r="E19" s="12">
        <v>1546.4</v>
      </c>
      <c r="F19" s="12">
        <v>3866</v>
      </c>
      <c r="G19" s="12"/>
      <c r="H19" s="12"/>
      <c r="I19" s="12"/>
      <c r="J19" s="12"/>
      <c r="K19" s="12"/>
      <c r="L19" s="12"/>
      <c r="M19" s="12"/>
      <c r="N19" s="12"/>
      <c r="O19" s="10">
        <f>SUM(C19:N19)</f>
        <v>13144.4</v>
      </c>
      <c r="P19" s="10">
        <v>2891.77</v>
      </c>
    </row>
    <row r="20" spans="1:23" ht="20.25" x14ac:dyDescent="0.3">
      <c r="A20" s="30" t="s">
        <v>38</v>
      </c>
      <c r="B20" s="14"/>
      <c r="C20" s="14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4"/>
      <c r="P20" s="15"/>
    </row>
    <row r="21" spans="1:23" ht="15.75" x14ac:dyDescent="0.25">
      <c r="A21" s="10" t="s">
        <v>39</v>
      </c>
      <c r="B21" s="10" t="s">
        <v>33</v>
      </c>
      <c r="C21" s="10">
        <v>7732</v>
      </c>
      <c r="D21" s="10"/>
      <c r="E21" s="10">
        <v>773.2</v>
      </c>
      <c r="F21" s="10">
        <v>3866</v>
      </c>
      <c r="G21" s="10"/>
      <c r="H21" s="10"/>
      <c r="I21" s="10"/>
      <c r="J21" s="10"/>
      <c r="K21" s="10"/>
      <c r="L21" s="10"/>
      <c r="M21" s="10"/>
      <c r="N21" s="10"/>
      <c r="O21" s="10">
        <f>SUM(C21:N21)</f>
        <v>12371.2</v>
      </c>
      <c r="P21" s="10">
        <v>2412.39</v>
      </c>
    </row>
    <row r="22" spans="1:23" ht="20.25" x14ac:dyDescent="0.3">
      <c r="A22" s="30" t="s">
        <v>40</v>
      </c>
      <c r="B22" s="14"/>
      <c r="C22" s="14"/>
      <c r="D22" s="14"/>
      <c r="E22" s="14"/>
      <c r="F22" s="14"/>
      <c r="G22" s="14"/>
      <c r="H22" s="14"/>
      <c r="I22" s="14"/>
      <c r="J22" s="14"/>
      <c r="K22" s="14"/>
      <c r="L22" s="14"/>
      <c r="M22" s="14"/>
      <c r="N22" s="14"/>
      <c r="O22" s="14"/>
      <c r="P22" s="15"/>
    </row>
    <row r="23" spans="1:23" ht="15.75" x14ac:dyDescent="0.25">
      <c r="A23" s="10" t="s">
        <v>41</v>
      </c>
      <c r="B23" s="10" t="s">
        <v>25</v>
      </c>
      <c r="C23" s="12">
        <v>13329.55</v>
      </c>
      <c r="D23" s="12"/>
      <c r="E23" s="12"/>
      <c r="F23" s="12"/>
      <c r="G23" s="12"/>
      <c r="H23" s="12">
        <v>4665.97</v>
      </c>
      <c r="I23" s="12"/>
      <c r="J23" s="12"/>
      <c r="K23" s="12">
        <v>3982.85</v>
      </c>
      <c r="L23" s="12"/>
      <c r="M23" s="12"/>
      <c r="N23" s="12"/>
      <c r="O23" s="10">
        <f>SUM(C23:N23)</f>
        <v>21978.37</v>
      </c>
      <c r="P23" s="10">
        <v>4505.57</v>
      </c>
    </row>
    <row r="24" spans="1:23" ht="20.25" x14ac:dyDescent="0.3">
      <c r="A24" s="30" t="s">
        <v>42</v>
      </c>
      <c r="B24" s="14"/>
      <c r="C24" s="14"/>
      <c r="D24" s="14"/>
      <c r="E24" s="14"/>
      <c r="F24" s="14"/>
      <c r="G24" s="14"/>
      <c r="H24" s="14"/>
      <c r="I24" s="14"/>
      <c r="J24" s="14"/>
      <c r="K24" s="14"/>
      <c r="L24" s="14"/>
      <c r="M24" s="14"/>
      <c r="N24" s="14"/>
      <c r="O24" s="14"/>
      <c r="P24" s="15"/>
    </row>
    <row r="25" spans="1:23" ht="15.75" x14ac:dyDescent="0.25">
      <c r="A25" s="10" t="s">
        <v>43</v>
      </c>
      <c r="B25" s="10" t="s">
        <v>33</v>
      </c>
      <c r="C25" s="12">
        <v>21000</v>
      </c>
      <c r="D25" s="12"/>
      <c r="E25" s="12"/>
      <c r="F25" s="12"/>
      <c r="G25" s="12"/>
      <c r="H25" s="12"/>
      <c r="I25" s="12"/>
      <c r="J25" s="12"/>
      <c r="K25" s="12"/>
      <c r="L25" s="12"/>
      <c r="M25" s="12"/>
      <c r="N25" s="12"/>
      <c r="O25" s="10">
        <f>SUM(C25:N25)</f>
        <v>21000</v>
      </c>
      <c r="P25" s="10">
        <v>4620</v>
      </c>
    </row>
    <row r="26" spans="1:23" ht="20.25" x14ac:dyDescent="0.3">
      <c r="A26" s="30" t="s">
        <v>44</v>
      </c>
      <c r="B26" s="14"/>
      <c r="C26" s="14"/>
      <c r="D26" s="14"/>
      <c r="E26" s="14"/>
      <c r="F26" s="14"/>
      <c r="G26" s="14"/>
      <c r="H26" s="14"/>
      <c r="I26" s="14"/>
      <c r="J26" s="14"/>
      <c r="K26" s="14"/>
      <c r="L26" s="14"/>
      <c r="M26" s="14"/>
      <c r="N26" s="14"/>
      <c r="O26" s="14"/>
      <c r="P26" s="15"/>
    </row>
    <row r="27" spans="1:23" ht="15.75" x14ac:dyDescent="0.25">
      <c r="A27" s="10" t="s">
        <v>45</v>
      </c>
      <c r="B27" s="10" t="s">
        <v>33</v>
      </c>
      <c r="C27" s="12">
        <v>10000</v>
      </c>
      <c r="D27" s="12"/>
      <c r="E27" s="12"/>
      <c r="F27" s="12"/>
      <c r="G27" s="12"/>
      <c r="H27" s="12"/>
      <c r="I27" s="12"/>
      <c r="J27" s="12"/>
      <c r="K27" s="12"/>
      <c r="L27" s="12"/>
      <c r="M27" s="12"/>
      <c r="N27" s="12"/>
      <c r="O27" s="10">
        <f>SUM(C27:N27)</f>
        <v>10000</v>
      </c>
      <c r="P27" s="10">
        <v>1950</v>
      </c>
    </row>
    <row r="29" spans="1:23" ht="141.75" x14ac:dyDescent="0.25">
      <c r="A29" s="31" t="s">
        <v>1</v>
      </c>
      <c r="B29" s="32" t="s">
        <v>46</v>
      </c>
      <c r="C29" s="32" t="s">
        <v>47</v>
      </c>
      <c r="D29" s="33" t="s">
        <v>48</v>
      </c>
      <c r="E29" s="33" t="s">
        <v>49</v>
      </c>
      <c r="F29" s="33" t="s">
        <v>13</v>
      </c>
      <c r="G29" s="34" t="s">
        <v>50</v>
      </c>
      <c r="H29" s="33" t="s">
        <v>51</v>
      </c>
      <c r="I29" s="35" t="s">
        <v>52</v>
      </c>
      <c r="J29" s="33" t="s">
        <v>53</v>
      </c>
      <c r="K29" s="33" t="s">
        <v>54</v>
      </c>
      <c r="L29" s="33" t="s">
        <v>55</v>
      </c>
      <c r="M29" s="33" t="s">
        <v>14</v>
      </c>
      <c r="N29" s="33" t="s">
        <v>56</v>
      </c>
      <c r="O29" s="33" t="s">
        <v>57</v>
      </c>
      <c r="P29" s="33" t="s">
        <v>58</v>
      </c>
      <c r="Q29" s="33" t="s">
        <v>59</v>
      </c>
      <c r="R29" s="33" t="s">
        <v>60</v>
      </c>
      <c r="S29" s="33" t="s">
        <v>11</v>
      </c>
      <c r="T29" s="33" t="s">
        <v>61</v>
      </c>
      <c r="U29" s="33" t="s">
        <v>62</v>
      </c>
      <c r="V29" s="33" t="s">
        <v>63</v>
      </c>
      <c r="W29" s="31" t="s">
        <v>64</v>
      </c>
    </row>
    <row r="30" spans="1:23" ht="23.25" x14ac:dyDescent="0.35">
      <c r="A30" s="36" t="s">
        <v>65</v>
      </c>
      <c r="B30" s="37"/>
      <c r="C30" s="37"/>
      <c r="D30" s="37"/>
      <c r="E30" s="37"/>
      <c r="F30" s="37"/>
      <c r="G30" s="37"/>
      <c r="H30" s="37"/>
      <c r="I30" s="37"/>
      <c r="J30" s="37"/>
      <c r="K30" s="37"/>
      <c r="L30" s="37"/>
      <c r="M30" s="37"/>
      <c r="N30" s="37"/>
      <c r="O30" s="37"/>
      <c r="P30" s="37"/>
      <c r="Q30" s="37"/>
      <c r="R30" s="37"/>
      <c r="S30" s="37"/>
      <c r="T30" s="37"/>
      <c r="U30" s="37"/>
      <c r="V30" s="37"/>
      <c r="W30" s="38"/>
    </row>
    <row r="31" spans="1:23" ht="15.75" x14ac:dyDescent="0.25">
      <c r="A31" s="39" t="s">
        <v>18</v>
      </c>
      <c r="B31" s="40" t="s">
        <v>33</v>
      </c>
      <c r="C31" s="41">
        <v>7732</v>
      </c>
      <c r="D31" s="41">
        <v>773.2</v>
      </c>
      <c r="E31" s="41"/>
      <c r="F31" s="41"/>
      <c r="G31" s="41"/>
      <c r="H31" s="41">
        <v>2551.56</v>
      </c>
      <c r="I31" s="41">
        <v>1701.04</v>
      </c>
      <c r="J31" s="10">
        <f>SUM(C31:I31)</f>
        <v>12757.8</v>
      </c>
      <c r="K31" s="42">
        <v>9.5</v>
      </c>
      <c r="L31" s="41">
        <v>4896.93</v>
      </c>
      <c r="M31" s="41"/>
      <c r="N31" s="41"/>
      <c r="O31" s="41"/>
      <c r="P31" s="41">
        <v>1363</v>
      </c>
      <c r="Q31" s="41"/>
      <c r="R31" s="41"/>
      <c r="S31" s="41"/>
      <c r="T31" s="41"/>
      <c r="U31" s="41">
        <v>1713.93</v>
      </c>
      <c r="V31" s="10">
        <f>J31+L31+P31+U31</f>
        <v>20731.66</v>
      </c>
      <c r="W31" s="43">
        <v>4042</v>
      </c>
    </row>
    <row r="32" spans="1:23" ht="23.25" x14ac:dyDescent="0.25">
      <c r="A32" s="44" t="s">
        <v>66</v>
      </c>
      <c r="B32" s="45"/>
      <c r="C32" s="45"/>
      <c r="D32" s="45"/>
      <c r="E32" s="45"/>
      <c r="F32" s="45"/>
      <c r="G32" s="45"/>
      <c r="H32" s="45"/>
      <c r="I32" s="45"/>
      <c r="J32" s="45"/>
      <c r="K32" s="45"/>
      <c r="L32" s="45"/>
      <c r="M32" s="45"/>
      <c r="N32" s="45"/>
      <c r="O32" s="45"/>
      <c r="P32" s="45"/>
      <c r="Q32" s="45"/>
      <c r="R32" s="45"/>
      <c r="S32" s="45"/>
      <c r="T32" s="45"/>
      <c r="U32" s="45"/>
      <c r="V32" s="45"/>
      <c r="W32" s="46"/>
    </row>
    <row r="33" spans="1:23" ht="15.75" x14ac:dyDescent="0.25">
      <c r="A33" s="47" t="s">
        <v>20</v>
      </c>
      <c r="B33" s="40" t="s">
        <v>33</v>
      </c>
      <c r="C33" s="41">
        <v>7732</v>
      </c>
      <c r="D33" s="41">
        <v>773.2</v>
      </c>
      <c r="E33" s="41"/>
      <c r="F33" s="41"/>
      <c r="G33" s="41"/>
      <c r="H33" s="41">
        <v>1701.04</v>
      </c>
      <c r="I33" s="41">
        <v>1701.04</v>
      </c>
      <c r="J33" s="10">
        <f>SUM(C33:I33)</f>
        <v>11907.280000000002</v>
      </c>
      <c r="K33" s="41">
        <v>11.84</v>
      </c>
      <c r="L33" s="41">
        <v>5247.95</v>
      </c>
      <c r="M33" s="41"/>
      <c r="N33" s="41"/>
      <c r="O33" s="41"/>
      <c r="P33" s="41"/>
      <c r="Q33" s="41"/>
      <c r="R33" s="41"/>
      <c r="S33" s="41"/>
      <c r="T33" s="41"/>
      <c r="U33" s="41">
        <v>1311.99</v>
      </c>
      <c r="V33" s="10">
        <f>J33+L33+U33</f>
        <v>18467.220000000005</v>
      </c>
      <c r="W33" s="43">
        <v>3601.11</v>
      </c>
    </row>
    <row r="34" spans="1:23" ht="23.25" x14ac:dyDescent="0.35">
      <c r="A34" s="36" t="s">
        <v>67</v>
      </c>
      <c r="B34" s="37"/>
      <c r="C34" s="37"/>
      <c r="D34" s="37"/>
      <c r="E34" s="37"/>
      <c r="F34" s="37"/>
      <c r="G34" s="37"/>
      <c r="H34" s="37"/>
      <c r="I34" s="37"/>
      <c r="J34" s="37"/>
      <c r="K34" s="37"/>
      <c r="L34" s="37"/>
      <c r="M34" s="37"/>
      <c r="N34" s="37"/>
      <c r="O34" s="37"/>
      <c r="P34" s="37"/>
      <c r="Q34" s="37"/>
      <c r="R34" s="37"/>
      <c r="S34" s="37"/>
      <c r="T34" s="37"/>
      <c r="U34" s="37"/>
      <c r="V34" s="37"/>
      <c r="W34" s="38"/>
    </row>
    <row r="35" spans="1:23" ht="15.75" x14ac:dyDescent="0.25">
      <c r="A35" s="47" t="s">
        <v>24</v>
      </c>
      <c r="B35" s="40" t="s">
        <v>33</v>
      </c>
      <c r="C35" s="41">
        <v>7732</v>
      </c>
      <c r="D35" s="41">
        <v>773.2</v>
      </c>
      <c r="E35" s="41">
        <v>1701.04</v>
      </c>
      <c r="F35" s="41"/>
      <c r="G35" s="41"/>
      <c r="H35" s="41">
        <v>2551.58</v>
      </c>
      <c r="I35" s="41">
        <v>1701.04</v>
      </c>
      <c r="J35" s="10">
        <f>SUM(C35:I35)</f>
        <v>14458.86</v>
      </c>
      <c r="K35" s="42">
        <v>12</v>
      </c>
      <c r="L35" s="41">
        <v>8350.56</v>
      </c>
      <c r="M35" s="41"/>
      <c r="N35" s="41"/>
      <c r="O35" s="41"/>
      <c r="P35" s="41"/>
      <c r="Q35" s="41"/>
      <c r="R35" s="41"/>
      <c r="S35" s="41"/>
      <c r="T35" s="41"/>
      <c r="U35" s="41"/>
      <c r="V35" s="10">
        <f>J35+L35</f>
        <v>22809.42</v>
      </c>
      <c r="W35" s="43">
        <v>4447.83</v>
      </c>
    </row>
    <row r="36" spans="1:23" ht="23.25" x14ac:dyDescent="0.35">
      <c r="A36" s="36" t="s">
        <v>68</v>
      </c>
      <c r="B36" s="37"/>
      <c r="C36" s="37"/>
      <c r="D36" s="37"/>
      <c r="E36" s="37"/>
      <c r="F36" s="37"/>
      <c r="G36" s="37"/>
      <c r="H36" s="37"/>
      <c r="I36" s="37"/>
      <c r="J36" s="37"/>
      <c r="K36" s="37"/>
      <c r="L36" s="37"/>
      <c r="M36" s="37"/>
      <c r="N36" s="37"/>
      <c r="O36" s="37"/>
      <c r="P36" s="37"/>
      <c r="Q36" s="37"/>
      <c r="R36" s="37"/>
      <c r="S36" s="37"/>
      <c r="T36" s="37"/>
      <c r="U36" s="37"/>
      <c r="V36" s="37"/>
      <c r="W36" s="38"/>
    </row>
    <row r="37" spans="1:23" ht="15.75" x14ac:dyDescent="0.25">
      <c r="A37" s="47" t="s">
        <v>28</v>
      </c>
      <c r="B37" s="40" t="s">
        <v>33</v>
      </c>
      <c r="C37" s="41">
        <v>7732</v>
      </c>
      <c r="D37" s="41">
        <v>773.2</v>
      </c>
      <c r="E37" s="41"/>
      <c r="F37" s="41"/>
      <c r="G37" s="41"/>
      <c r="H37" s="41">
        <v>2551.56</v>
      </c>
      <c r="I37" s="41">
        <v>1701.04</v>
      </c>
      <c r="J37" s="10">
        <f>SUM(C37:I37)</f>
        <v>12757.8</v>
      </c>
      <c r="K37" s="41"/>
      <c r="L37" s="41"/>
      <c r="M37" s="41"/>
      <c r="N37" s="41"/>
      <c r="O37" s="41"/>
      <c r="P37" s="41"/>
      <c r="Q37" s="41"/>
      <c r="R37" s="41"/>
      <c r="S37" s="41"/>
      <c r="T37" s="41"/>
      <c r="U37" s="41"/>
      <c r="V37" s="10">
        <f>SUM(J37:U37)</f>
        <v>12757.8</v>
      </c>
      <c r="W37" s="43">
        <v>2487.77</v>
      </c>
    </row>
    <row r="38" spans="1:23" ht="23.25" x14ac:dyDescent="0.35">
      <c r="A38" s="36" t="s">
        <v>69</v>
      </c>
      <c r="B38" s="37"/>
      <c r="C38" s="37"/>
      <c r="D38" s="37"/>
      <c r="E38" s="37"/>
      <c r="F38" s="37"/>
      <c r="G38" s="37"/>
      <c r="H38" s="37"/>
      <c r="I38" s="37"/>
      <c r="J38" s="37"/>
      <c r="K38" s="37"/>
      <c r="L38" s="37"/>
      <c r="M38" s="37"/>
      <c r="N38" s="37"/>
      <c r="O38" s="37"/>
      <c r="P38" s="37"/>
      <c r="Q38" s="37"/>
      <c r="R38" s="37"/>
      <c r="S38" s="37"/>
      <c r="T38" s="37"/>
      <c r="U38" s="37"/>
      <c r="V38" s="37"/>
      <c r="W38" s="38"/>
    </row>
    <row r="39" spans="1:23" ht="15.75" x14ac:dyDescent="0.25">
      <c r="A39" s="47" t="s">
        <v>30</v>
      </c>
      <c r="B39" s="40" t="s">
        <v>33</v>
      </c>
      <c r="C39" s="41">
        <v>7732</v>
      </c>
      <c r="D39" s="41">
        <v>773.2</v>
      </c>
      <c r="E39" s="41"/>
      <c r="F39" s="41"/>
      <c r="G39" s="41"/>
      <c r="H39" s="41">
        <v>2551.56</v>
      </c>
      <c r="I39" s="41">
        <v>1701.04</v>
      </c>
      <c r="J39" s="10">
        <f>SUM(C39:I39)</f>
        <v>12757.8</v>
      </c>
      <c r="K39" s="42">
        <v>12.5</v>
      </c>
      <c r="L39" s="41">
        <v>5906.39</v>
      </c>
      <c r="M39" s="41"/>
      <c r="N39" s="41"/>
      <c r="O39" s="41"/>
      <c r="P39" s="41"/>
      <c r="Q39" s="41">
        <v>448.88</v>
      </c>
      <c r="R39" s="41"/>
      <c r="S39" s="41"/>
      <c r="T39" s="41"/>
      <c r="U39" s="41">
        <v>2067.2399999999998</v>
      </c>
      <c r="V39" s="10">
        <f>J39+L39+Q39+U39</f>
        <v>21180.309999999998</v>
      </c>
      <c r="W39" s="43">
        <v>4130.16</v>
      </c>
    </row>
    <row r="40" spans="1:23" ht="23.25" x14ac:dyDescent="0.35">
      <c r="A40" s="36" t="s">
        <v>70</v>
      </c>
      <c r="B40" s="37"/>
      <c r="C40" s="37"/>
      <c r="D40" s="37"/>
      <c r="E40" s="37"/>
      <c r="F40" s="37"/>
      <c r="G40" s="37"/>
      <c r="H40" s="37"/>
      <c r="I40" s="37"/>
      <c r="J40" s="37"/>
      <c r="K40" s="37"/>
      <c r="L40" s="37"/>
      <c r="M40" s="37"/>
      <c r="N40" s="37"/>
      <c r="O40" s="37"/>
      <c r="P40" s="37"/>
      <c r="Q40" s="37"/>
      <c r="R40" s="37"/>
      <c r="S40" s="37"/>
      <c r="T40" s="37"/>
      <c r="U40" s="37"/>
      <c r="V40" s="37"/>
      <c r="W40" s="38"/>
    </row>
    <row r="41" spans="1:23" ht="15.75" x14ac:dyDescent="0.25">
      <c r="A41" s="47" t="s">
        <v>32</v>
      </c>
      <c r="B41" s="40" t="s">
        <v>33</v>
      </c>
      <c r="C41" s="41">
        <v>3956.8</v>
      </c>
      <c r="D41" s="41">
        <v>395</v>
      </c>
      <c r="E41" s="41"/>
      <c r="F41" s="41"/>
      <c r="G41" s="41"/>
      <c r="H41" s="41">
        <v>870.36</v>
      </c>
      <c r="I41" s="41">
        <v>870.36</v>
      </c>
      <c r="J41" s="10">
        <f>SUM(C41:I41)</f>
        <v>6092.5199999999995</v>
      </c>
      <c r="K41" s="41"/>
      <c r="L41" s="41"/>
      <c r="M41" s="41">
        <v>6502.3</v>
      </c>
      <c r="N41" s="41"/>
      <c r="O41" s="41">
        <v>2175.9</v>
      </c>
      <c r="P41" s="41"/>
      <c r="Q41" s="41"/>
      <c r="R41" s="41"/>
      <c r="S41" s="41"/>
      <c r="T41" s="41">
        <v>14448</v>
      </c>
      <c r="U41" s="41"/>
      <c r="V41" s="10">
        <f>SUM(J41:U41)</f>
        <v>29218.720000000001</v>
      </c>
      <c r="W41" s="43">
        <v>5697.65</v>
      </c>
    </row>
    <row r="42" spans="1:23" ht="23.25" x14ac:dyDescent="0.35">
      <c r="A42" s="36" t="s">
        <v>71</v>
      </c>
      <c r="B42" s="37"/>
      <c r="C42" s="37"/>
      <c r="D42" s="37"/>
      <c r="E42" s="37"/>
      <c r="F42" s="37"/>
      <c r="G42" s="37"/>
      <c r="H42" s="37"/>
      <c r="I42" s="37"/>
      <c r="J42" s="37"/>
      <c r="K42" s="37"/>
      <c r="L42" s="37"/>
      <c r="M42" s="37"/>
      <c r="N42" s="37"/>
      <c r="O42" s="37"/>
      <c r="P42" s="37"/>
      <c r="Q42" s="37"/>
      <c r="R42" s="37"/>
      <c r="S42" s="37"/>
      <c r="T42" s="37"/>
      <c r="U42" s="37"/>
      <c r="V42" s="37"/>
      <c r="W42" s="38"/>
    </row>
    <row r="43" spans="1:23" ht="15.75" x14ac:dyDescent="0.25">
      <c r="A43" s="47" t="s">
        <v>35</v>
      </c>
      <c r="B43" s="40" t="s">
        <v>33</v>
      </c>
      <c r="C43" s="41"/>
      <c r="D43" s="41"/>
      <c r="E43" s="41"/>
      <c r="F43" s="41"/>
      <c r="G43" s="41"/>
      <c r="H43" s="41"/>
      <c r="I43" s="41"/>
      <c r="J43" s="10">
        <f>SUM(C43:I43)</f>
        <v>0</v>
      </c>
      <c r="K43" s="41"/>
      <c r="L43" s="41"/>
      <c r="M43" s="41"/>
      <c r="N43" s="41"/>
      <c r="O43" s="41"/>
      <c r="P43" s="41"/>
      <c r="Q43" s="41"/>
      <c r="R43" s="41"/>
      <c r="S43" s="41"/>
      <c r="T43" s="41"/>
      <c r="U43" s="41"/>
      <c r="V43" s="10">
        <f>SUM(J43:U43)</f>
        <v>0</v>
      </c>
      <c r="W43" s="43"/>
    </row>
    <row r="44" spans="1:23" ht="23.25" x14ac:dyDescent="0.35">
      <c r="A44" s="36" t="s">
        <v>72</v>
      </c>
      <c r="B44" s="37"/>
      <c r="C44" s="37"/>
      <c r="D44" s="37"/>
      <c r="E44" s="37"/>
      <c r="F44" s="37"/>
      <c r="G44" s="37"/>
      <c r="H44" s="37"/>
      <c r="I44" s="37"/>
      <c r="J44" s="37"/>
      <c r="K44" s="37"/>
      <c r="L44" s="37"/>
      <c r="M44" s="37"/>
      <c r="N44" s="37"/>
      <c r="O44" s="37"/>
      <c r="P44" s="37"/>
      <c r="Q44" s="37"/>
      <c r="R44" s="37"/>
      <c r="S44" s="37"/>
      <c r="T44" s="37"/>
      <c r="U44" s="37"/>
      <c r="V44" s="37"/>
      <c r="W44" s="38"/>
    </row>
    <row r="45" spans="1:23" ht="15.75" x14ac:dyDescent="0.25">
      <c r="A45" s="47" t="s">
        <v>37</v>
      </c>
      <c r="B45" s="40" t="s">
        <v>33</v>
      </c>
      <c r="C45" s="41">
        <v>7732</v>
      </c>
      <c r="D45" s="41">
        <v>773.2</v>
      </c>
      <c r="E45" s="41"/>
      <c r="F45" s="41"/>
      <c r="G45" s="41"/>
      <c r="H45" s="41">
        <v>2551.56</v>
      </c>
      <c r="I45" s="41">
        <v>425.26</v>
      </c>
      <c r="J45" s="10">
        <f>SUM(C45:I45)</f>
        <v>11482.02</v>
      </c>
      <c r="K45" s="41"/>
      <c r="L45" s="41"/>
      <c r="M45" s="41"/>
      <c r="N45" s="41"/>
      <c r="O45" s="41"/>
      <c r="P45" s="41"/>
      <c r="Q45" s="41"/>
      <c r="R45" s="41"/>
      <c r="S45" s="41"/>
      <c r="T45" s="41"/>
      <c r="U45" s="41"/>
      <c r="V45" s="10">
        <f>SUM(J45:U45)</f>
        <v>11482.02</v>
      </c>
      <c r="W45" s="43">
        <v>2238.9899999999998</v>
      </c>
    </row>
    <row r="46" spans="1:23" ht="23.25" x14ac:dyDescent="0.35">
      <c r="A46" s="36" t="s">
        <v>73</v>
      </c>
      <c r="B46" s="37"/>
      <c r="C46" s="37"/>
      <c r="D46" s="37"/>
      <c r="E46" s="37"/>
      <c r="F46" s="37"/>
      <c r="G46" s="37"/>
      <c r="H46" s="37"/>
      <c r="I46" s="37"/>
      <c r="J46" s="37"/>
      <c r="K46" s="37"/>
      <c r="L46" s="37"/>
      <c r="M46" s="37"/>
      <c r="N46" s="37"/>
      <c r="O46" s="37"/>
      <c r="P46" s="37"/>
      <c r="Q46" s="37"/>
      <c r="R46" s="37"/>
      <c r="S46" s="37"/>
      <c r="T46" s="37"/>
      <c r="U46" s="37"/>
      <c r="V46" s="37"/>
      <c r="W46" s="38"/>
    </row>
    <row r="47" spans="1:23" ht="15.75" x14ac:dyDescent="0.25">
      <c r="A47" s="47" t="s">
        <v>39</v>
      </c>
      <c r="B47" s="40" t="s">
        <v>33</v>
      </c>
      <c r="C47" s="41">
        <v>5271.82</v>
      </c>
      <c r="D47" s="41">
        <v>527.17999999999995</v>
      </c>
      <c r="E47" s="41"/>
      <c r="F47" s="41"/>
      <c r="G47" s="41"/>
      <c r="H47" s="41">
        <v>1739.7</v>
      </c>
      <c r="I47" s="41">
        <v>289.95</v>
      </c>
      <c r="J47" s="10">
        <f>SUM(C47:I47)</f>
        <v>7828.65</v>
      </c>
      <c r="K47" s="41"/>
      <c r="L47" s="41"/>
      <c r="M47" s="41"/>
      <c r="N47" s="41"/>
      <c r="O47" s="41"/>
      <c r="P47" s="41"/>
      <c r="Q47" s="41"/>
      <c r="R47" s="41"/>
      <c r="S47" s="41">
        <v>3328.56</v>
      </c>
      <c r="T47" s="41"/>
      <c r="U47" s="41"/>
      <c r="V47" s="10">
        <f>SUM(J47:U47)</f>
        <v>11157.21</v>
      </c>
      <c r="W47" s="43">
        <v>2175.66</v>
      </c>
    </row>
    <row r="48" spans="1:23" ht="23.25" x14ac:dyDescent="0.35">
      <c r="A48" s="36" t="s">
        <v>74</v>
      </c>
      <c r="B48" s="37"/>
      <c r="C48" s="37"/>
      <c r="D48" s="37"/>
      <c r="E48" s="37"/>
      <c r="F48" s="37"/>
      <c r="G48" s="37"/>
      <c r="H48" s="37"/>
      <c r="I48" s="37"/>
      <c r="J48" s="37"/>
      <c r="K48" s="37"/>
      <c r="L48" s="37"/>
      <c r="M48" s="37"/>
      <c r="N48" s="37"/>
      <c r="O48" s="37"/>
      <c r="P48" s="37"/>
      <c r="Q48" s="37"/>
      <c r="R48" s="37"/>
      <c r="S48" s="37"/>
      <c r="T48" s="37"/>
      <c r="U48" s="37"/>
      <c r="V48" s="37"/>
      <c r="W48" s="38"/>
    </row>
    <row r="49" spans="1:23" ht="15.75" x14ac:dyDescent="0.25">
      <c r="A49" s="41" t="s">
        <v>41</v>
      </c>
      <c r="B49" s="10" t="s">
        <v>33</v>
      </c>
      <c r="C49" s="41">
        <v>7732</v>
      </c>
      <c r="D49" s="41">
        <v>773.2</v>
      </c>
      <c r="E49" s="41"/>
      <c r="F49" s="41"/>
      <c r="G49" s="41"/>
      <c r="H49" s="41">
        <v>2551.56</v>
      </c>
      <c r="I49" s="41">
        <v>425.26</v>
      </c>
      <c r="J49" s="10">
        <f>SUM(C49:I49)</f>
        <v>11482.02</v>
      </c>
      <c r="K49" s="41"/>
      <c r="L49" s="41"/>
      <c r="M49" s="41"/>
      <c r="N49" s="41"/>
      <c r="O49" s="41"/>
      <c r="P49" s="41"/>
      <c r="Q49" s="41"/>
      <c r="R49" s="41"/>
      <c r="S49" s="41"/>
      <c r="T49" s="41"/>
      <c r="U49" s="41"/>
      <c r="V49" s="10">
        <f>SUM(J49:U49)</f>
        <v>11482.02</v>
      </c>
      <c r="W49" s="43">
        <v>2238.9899999999998</v>
      </c>
    </row>
    <row r="50" spans="1:23" ht="23.25" x14ac:dyDescent="0.35">
      <c r="A50" s="48" t="s">
        <v>75</v>
      </c>
      <c r="B50" s="49"/>
      <c r="C50" s="49"/>
      <c r="D50" s="49"/>
      <c r="E50" s="49"/>
      <c r="F50" s="49"/>
      <c r="G50" s="49"/>
      <c r="H50" s="49"/>
      <c r="I50" s="49"/>
      <c r="J50" s="49"/>
      <c r="K50" s="49"/>
      <c r="L50" s="49"/>
      <c r="M50" s="49"/>
      <c r="N50" s="49"/>
      <c r="O50" s="49"/>
      <c r="P50" s="49"/>
      <c r="Q50" s="49"/>
      <c r="R50" s="49"/>
      <c r="S50" s="49"/>
      <c r="T50" s="49"/>
      <c r="U50" s="49"/>
      <c r="V50" s="49"/>
      <c r="W50" s="50"/>
    </row>
    <row r="51" spans="1:23" ht="15.75" x14ac:dyDescent="0.25">
      <c r="A51" s="41" t="s">
        <v>43</v>
      </c>
      <c r="B51" s="10" t="s">
        <v>33</v>
      </c>
      <c r="C51" s="41">
        <v>0</v>
      </c>
      <c r="D51" s="41"/>
      <c r="E51" s="41"/>
      <c r="F51" s="41"/>
      <c r="G51" s="41"/>
      <c r="H51" s="41"/>
      <c r="I51" s="41"/>
      <c r="J51" s="10">
        <f>SUM(C51:I51)</f>
        <v>0</v>
      </c>
      <c r="K51" s="41"/>
      <c r="L51" s="41"/>
      <c r="M51" s="41"/>
      <c r="N51" s="41"/>
      <c r="O51" s="41"/>
      <c r="P51" s="41"/>
      <c r="Q51" s="41"/>
      <c r="R51" s="41"/>
      <c r="S51" s="41"/>
      <c r="T51" s="41"/>
      <c r="U51" s="41"/>
      <c r="V51" s="10">
        <f>SUM(J51:U51)</f>
        <v>0</v>
      </c>
      <c r="W51" s="43"/>
    </row>
  </sheetData>
  <mergeCells count="19">
    <mergeCell ref="A50:W50"/>
    <mergeCell ref="A38:W38"/>
    <mergeCell ref="A40:W40"/>
    <mergeCell ref="A42:W42"/>
    <mergeCell ref="A44:W44"/>
    <mergeCell ref="A46:W46"/>
    <mergeCell ref="A48:W48"/>
    <mergeCell ref="A24:P24"/>
    <mergeCell ref="A26:P26"/>
    <mergeCell ref="A30:W30"/>
    <mergeCell ref="A32:W32"/>
    <mergeCell ref="A34:W34"/>
    <mergeCell ref="A36:W36"/>
    <mergeCell ref="B8:P8"/>
    <mergeCell ref="C10:P10"/>
    <mergeCell ref="A16:P16"/>
    <mergeCell ref="A18:P18"/>
    <mergeCell ref="A20:P20"/>
    <mergeCell ref="A22:P2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2024-12-13T12:32:45Z</dcterms:modified>
</cp:coreProperties>
</file>