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U49" i="1" l="1"/>
  <c r="K49" i="1"/>
  <c r="U47" i="1"/>
  <c r="K47" i="1"/>
  <c r="U45" i="1"/>
  <c r="K45" i="1"/>
  <c r="U43" i="1"/>
  <c r="K43" i="1"/>
  <c r="U41" i="1"/>
  <c r="K41" i="1"/>
  <c r="U39" i="1"/>
  <c r="K39" i="1"/>
  <c r="U37" i="1"/>
  <c r="K37" i="1"/>
  <c r="U35" i="1"/>
  <c r="K35" i="1"/>
  <c r="U33" i="1"/>
  <c r="K33" i="1"/>
  <c r="U31" i="1"/>
  <c r="K31" i="1"/>
  <c r="U29" i="1"/>
  <c r="K29" i="1"/>
  <c r="P25" i="1"/>
  <c r="P23" i="1"/>
  <c r="P21" i="1"/>
  <c r="P19" i="1"/>
  <c r="P17" i="1"/>
  <c r="P15" i="1"/>
  <c r="P13" i="1"/>
  <c r="P11" i="1"/>
  <c r="P9" i="1"/>
  <c r="P7" i="1"/>
  <c r="P5" i="1"/>
  <c r="P4" i="1"/>
</calcChain>
</file>

<file path=xl/sharedStrings.xml><?xml version="1.0" encoding="utf-8"?>
<sst xmlns="http://schemas.openxmlformats.org/spreadsheetml/2006/main" count="106" uniqueCount="73">
  <si>
    <t>Жовтень 2024року.</t>
  </si>
  <si>
    <t>№</t>
  </si>
  <si>
    <t xml:space="preserve">Посада </t>
  </si>
  <si>
    <t>Посадовий оклад</t>
  </si>
  <si>
    <t>Доплата за ранг</t>
  </si>
  <si>
    <t>Надбавка за вислугу років</t>
  </si>
  <si>
    <t>Надбавка за виконання особливо важливої роботи(50%)</t>
  </si>
  <si>
    <t>Щомісячна премія /премія до урочистих (святкових подій)</t>
  </si>
  <si>
    <t>Інтенсивність</t>
  </si>
  <si>
    <t>Матеріальна допомога на оздоровлення</t>
  </si>
  <si>
    <t>Матеріальна допомога на вирішення соц.-побутових питань</t>
  </si>
  <si>
    <t>Лікарняні</t>
  </si>
  <si>
    <t>Зар.плата за дні відрядження</t>
  </si>
  <si>
    <t>Індексація</t>
  </si>
  <si>
    <t>Відпускні</t>
  </si>
  <si>
    <t>Всього нараховано</t>
  </si>
  <si>
    <t>Всього утримано</t>
  </si>
  <si>
    <t xml:space="preserve">                                                                                                              Брацлавська селищна рада</t>
  </si>
  <si>
    <t>1.</t>
  </si>
  <si>
    <t>Брацлавський селищний голова</t>
  </si>
  <si>
    <t>2.</t>
  </si>
  <si>
    <t>Заступник селищного голови з питань діяльності виконавчих органів Брацлавської селищної ради</t>
  </si>
  <si>
    <t xml:space="preserve">                                                                                                                                             Фінансовий відділ Брацлавської селищної ради</t>
  </si>
  <si>
    <t>3.</t>
  </si>
  <si>
    <t>Начальник</t>
  </si>
  <si>
    <t xml:space="preserve">                                                                                                                                             Відділ освіти Брацлавської селищної ради</t>
  </si>
  <si>
    <t>4.</t>
  </si>
  <si>
    <t xml:space="preserve">                                                                                                                              Відділ "Служба у справах дітей" Брацлавської селищної ради</t>
  </si>
  <si>
    <t>5.</t>
  </si>
  <si>
    <t xml:space="preserve">                                                                                                              Комунальний заклад"Брацлавська публічна бібліотека Брацлавської селищної ради"</t>
  </si>
  <si>
    <t>6.</t>
  </si>
  <si>
    <t>Директор</t>
  </si>
  <si>
    <t>Брацлавська територіальна місцева пожежна команда</t>
  </si>
  <si>
    <t>7.</t>
  </si>
  <si>
    <t xml:space="preserve">                                                                                                          Комунальний заклад"Центр культури та дозвілля Брацлавської селищної ради"</t>
  </si>
  <si>
    <t>8.</t>
  </si>
  <si>
    <t xml:space="preserve">                                                                                                                              Комунальна установа"Центр надання соціальних послуг"</t>
  </si>
  <si>
    <t>9.</t>
  </si>
  <si>
    <t xml:space="preserve">                                                                                                                                              Брацлавський комбінат комунальних підприємств</t>
  </si>
  <si>
    <t>10.</t>
  </si>
  <si>
    <t xml:space="preserve">                                               Комунальне неприбуткове підприємство"Центр первинної медико-санітарної допомоги"Брацлавської селищної ради</t>
  </si>
  <si>
    <t>11.</t>
  </si>
  <si>
    <t xml:space="preserve">Комунальне неприбуткове підприємство "Медичний центр" </t>
  </si>
  <si>
    <t>12.</t>
  </si>
  <si>
    <t>Посада</t>
  </si>
  <si>
    <t>Оклад</t>
  </si>
  <si>
    <t>10%до окладу</t>
  </si>
  <si>
    <t>Інклюзія</t>
  </si>
  <si>
    <t>Премія</t>
  </si>
  <si>
    <t>Вислуга років</t>
  </si>
  <si>
    <t>Престижність</t>
  </si>
  <si>
    <t>Разом за директора</t>
  </si>
  <si>
    <t>Години</t>
  </si>
  <si>
    <t>За викладацьку роботу/ години</t>
  </si>
  <si>
    <t>Доплата вихователя</t>
  </si>
  <si>
    <t>За складність і напруженість</t>
  </si>
  <si>
    <t>Заміна</t>
  </si>
  <si>
    <t>Перевірка зошитів</t>
  </si>
  <si>
    <t>За вихователя/педагога</t>
  </si>
  <si>
    <t>Вислуга за престижність за викладацьку роботу</t>
  </si>
  <si>
    <t>Разом нараховано</t>
  </si>
  <si>
    <t>Утримано</t>
  </si>
  <si>
    <t>Вовчок гімназія</t>
  </si>
  <si>
    <t>Новоселівка гімназія</t>
  </si>
  <si>
    <t>Бугаків гімназія</t>
  </si>
  <si>
    <t>Вишківці гімназія</t>
  </si>
  <si>
    <t>Зяньківці гімназія</t>
  </si>
  <si>
    <t>Мистецька школа</t>
  </si>
  <si>
    <t>Брацлав ліцей №1</t>
  </si>
  <si>
    <t>Вовчок ЗДО"Дзвіночок"</t>
  </si>
  <si>
    <t>Бугаків ЗДО" Віночок"</t>
  </si>
  <si>
    <t>Вишківці ЗДО"Сонечко"</t>
  </si>
  <si>
    <t>Брацлав ЗДО"Ромашка"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</si>
</sst>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8"/>
      <name val="Arial Cyr"/>
      <charset val="204"/>
    </font>
    <font>
      <b/>
      <sz val="12"/>
      <name val="Arial Cyr"/>
      <charset val="204"/>
    </font>
    <font>
      <sz val="16"/>
      <name val="Arial Cyr"/>
      <charset val="204"/>
    </font>
    <font>
      <sz val="12"/>
      <name val="Arial Cyr"/>
      <charset val="204"/>
    </font>
    <font>
      <b/>
      <sz val="16"/>
      <name val="Arial Cyr"/>
      <charset val="204"/>
    </font>
    <font>
      <b/>
      <sz val="18"/>
      <name val="Arial Cyr"/>
      <charset val="204"/>
    </font>
    <font>
      <b/>
      <sz val="14"/>
      <name val="Arial Cyr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 indent="6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 indent="5"/>
    </xf>
    <xf numFmtId="0" fontId="2" fillId="0" borderId="1" xfId="0" applyFont="1" applyBorder="1" applyAlignment="1">
      <alignment vertical="center" wrapText="1"/>
    </xf>
    <xf numFmtId="0" fontId="3" fillId="2" borderId="2" xfId="0" applyFont="1" applyFill="1" applyBorder="1" applyAlignment="1">
      <alignment horizontal="left" vertical="center" indent="6"/>
    </xf>
    <xf numFmtId="0" fontId="3" fillId="2" borderId="3" xfId="0" applyFont="1" applyFill="1" applyBorder="1" applyAlignment="1">
      <alignment horizontal="left" vertical="center" indent="6"/>
    </xf>
    <xf numFmtId="0" fontId="3" fillId="2" borderId="4" xfId="0" applyFont="1" applyFill="1" applyBorder="1" applyAlignment="1">
      <alignment horizontal="left" vertical="center" indent="6"/>
    </xf>
    <xf numFmtId="0" fontId="0" fillId="2" borderId="1" xfId="0" applyFill="1" applyBorder="1"/>
    <xf numFmtId="4" fontId="2" fillId="0" borderId="1" xfId="0" applyNumberFormat="1" applyFont="1" applyBorder="1"/>
    <xf numFmtId="4" fontId="2" fillId="0" borderId="1" xfId="0" applyNumberFormat="1" applyFont="1" applyBorder="1" applyAlignment="1">
      <alignment wrapText="1"/>
    </xf>
    <xf numFmtId="4" fontId="4" fillId="0" borderId="1" xfId="0" applyNumberFormat="1" applyFont="1" applyBorder="1"/>
    <xf numFmtId="4" fontId="2" fillId="2" borderId="2" xfId="0" applyNumberFormat="1" applyFont="1" applyFill="1" applyBorder="1" applyAlignment="1">
      <alignment horizontal="left" indent="5"/>
    </xf>
    <xf numFmtId="4" fontId="2" fillId="2" borderId="3" xfId="0" applyNumberFormat="1" applyFont="1" applyFill="1" applyBorder="1" applyAlignment="1">
      <alignment horizontal="left" indent="5"/>
    </xf>
    <xf numFmtId="4" fontId="2" fillId="2" borderId="4" xfId="0" applyNumberFormat="1" applyFont="1" applyFill="1" applyBorder="1" applyAlignment="1">
      <alignment horizontal="left" indent="5"/>
    </xf>
    <xf numFmtId="4" fontId="4" fillId="2" borderId="1" xfId="0" applyNumberFormat="1" applyFont="1" applyFill="1" applyBorder="1"/>
    <xf numFmtId="4" fontId="4" fillId="0" borderId="1" xfId="0" applyNumberFormat="1" applyFont="1" applyBorder="1" applyAlignment="1">
      <alignment horizontal="right" indent="1"/>
    </xf>
    <xf numFmtId="4" fontId="2" fillId="2" borderId="5" xfId="0" applyNumberFormat="1" applyFont="1" applyFill="1" applyBorder="1" applyAlignment="1">
      <alignment horizontal="left" indent="4"/>
    </xf>
    <xf numFmtId="4" fontId="2" fillId="2" borderId="6" xfId="0" applyNumberFormat="1" applyFont="1" applyFill="1" applyBorder="1" applyAlignment="1">
      <alignment horizontal="left" indent="4"/>
    </xf>
    <xf numFmtId="4" fontId="2" fillId="2" borderId="7" xfId="0" applyNumberFormat="1" applyFont="1" applyFill="1" applyBorder="1" applyAlignment="1">
      <alignment horizontal="left" indent="4"/>
    </xf>
    <xf numFmtId="4" fontId="2" fillId="0" borderId="4" xfId="0" applyNumberFormat="1" applyFont="1" applyBorder="1"/>
    <xf numFmtId="4" fontId="4" fillId="0" borderId="1" xfId="0" applyNumberFormat="1" applyFont="1" applyBorder="1" applyAlignment="1">
      <alignment wrapText="1"/>
    </xf>
    <xf numFmtId="4" fontId="2" fillId="2" borderId="2" xfId="0" applyNumberFormat="1" applyFont="1" applyFill="1" applyBorder="1" applyAlignment="1">
      <alignment horizontal="center"/>
    </xf>
    <xf numFmtId="4" fontId="2" fillId="2" borderId="3" xfId="0" applyNumberFormat="1" applyFont="1" applyFill="1" applyBorder="1" applyAlignment="1">
      <alignment horizontal="center"/>
    </xf>
    <xf numFmtId="4" fontId="2" fillId="2" borderId="4" xfId="0" applyNumberFormat="1" applyFont="1" applyFill="1" applyBorder="1" applyAlignment="1">
      <alignment horizontal="center"/>
    </xf>
    <xf numFmtId="4" fontId="2" fillId="2" borderId="2" xfId="0" applyNumberFormat="1" applyFont="1" applyFill="1" applyBorder="1" applyAlignment="1">
      <alignment horizontal="left" indent="4"/>
    </xf>
    <xf numFmtId="4" fontId="2" fillId="2" borderId="3" xfId="0" applyNumberFormat="1" applyFont="1" applyFill="1" applyBorder="1" applyAlignment="1">
      <alignment horizontal="left" indent="4"/>
    </xf>
    <xf numFmtId="4" fontId="2" fillId="2" borderId="4" xfId="0" applyNumberFormat="1" applyFont="1" applyFill="1" applyBorder="1" applyAlignment="1">
      <alignment horizontal="left" indent="4"/>
    </xf>
    <xf numFmtId="4" fontId="2" fillId="2" borderId="2" xfId="0" applyNumberFormat="1" applyFont="1" applyFill="1" applyBorder="1" applyAlignment="1"/>
    <xf numFmtId="4" fontId="2" fillId="2" borderId="3" xfId="0" applyNumberFormat="1" applyFont="1" applyFill="1" applyBorder="1" applyAlignment="1"/>
    <xf numFmtId="4" fontId="2" fillId="2" borderId="4" xfId="0" applyNumberFormat="1" applyFont="1" applyFill="1" applyBorder="1" applyAlignment="1"/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 indent="2"/>
    </xf>
    <xf numFmtId="0" fontId="6" fillId="2" borderId="2" xfId="0" applyFont="1" applyFill="1" applyBorder="1" applyAlignment="1">
      <alignment horizontal="left" indent="9"/>
    </xf>
    <xf numFmtId="0" fontId="6" fillId="2" borderId="3" xfId="0" applyFont="1" applyFill="1" applyBorder="1" applyAlignment="1">
      <alignment horizontal="left" indent="9"/>
    </xf>
    <xf numFmtId="0" fontId="6" fillId="2" borderId="4" xfId="0" applyFont="1" applyFill="1" applyBorder="1" applyAlignment="1">
      <alignment horizontal="left" indent="9"/>
    </xf>
    <xf numFmtId="0" fontId="0" fillId="0" borderId="1" xfId="0" applyBorder="1"/>
    <xf numFmtId="0" fontId="2" fillId="0" borderId="1" xfId="0" applyFont="1" applyBorder="1"/>
    <xf numFmtId="4" fontId="0" fillId="0" borderId="1" xfId="0" applyNumberFormat="1" applyBorder="1"/>
    <xf numFmtId="0" fontId="0" fillId="0" borderId="1" xfId="0" applyNumberFormat="1" applyBorder="1"/>
    <xf numFmtId="4" fontId="7" fillId="0" borderId="1" xfId="0" applyNumberFormat="1" applyFont="1" applyBorder="1"/>
    <xf numFmtId="4" fontId="8" fillId="0" borderId="1" xfId="0" applyNumberFormat="1" applyFont="1" applyBorder="1"/>
    <xf numFmtId="4" fontId="6" fillId="2" borderId="2" xfId="0" applyNumberFormat="1" applyFont="1" applyFill="1" applyBorder="1" applyAlignment="1">
      <alignment horizontal="left" indent="9"/>
    </xf>
    <xf numFmtId="4" fontId="6" fillId="2" borderId="3" xfId="0" applyNumberFormat="1" applyFont="1" applyFill="1" applyBorder="1" applyAlignment="1">
      <alignment horizontal="left" indent="9"/>
    </xf>
    <xf numFmtId="4" fontId="6" fillId="2" borderId="4" xfId="0" applyNumberFormat="1" applyFont="1" applyFill="1" applyBorder="1" applyAlignment="1">
      <alignment horizontal="left" indent="9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9"/>
  <sheetViews>
    <sheetView tabSelected="1" topLeftCell="B1" workbookViewId="0">
      <selection sqref="A1:V49"/>
    </sheetView>
  </sheetViews>
  <sheetFormatPr defaultRowHeight="15" x14ac:dyDescent="0.25"/>
  <cols>
    <col min="1" max="1" width="0" hidden="1" customWidth="1"/>
    <col min="2" max="2" width="5.28515625" customWidth="1"/>
    <col min="3" max="3" width="21.5703125" customWidth="1"/>
    <col min="4" max="4" width="13" customWidth="1"/>
    <col min="5" max="5" width="12.140625" customWidth="1"/>
    <col min="6" max="6" width="15.85546875" customWidth="1"/>
    <col min="7" max="7" width="17.28515625" customWidth="1"/>
    <col min="8" max="8" width="18.42578125" customWidth="1"/>
    <col min="9" max="9" width="14" customWidth="1"/>
    <col min="10" max="10" width="14.5703125" customWidth="1"/>
    <col min="11" max="11" width="17.28515625" customWidth="1"/>
    <col min="12" max="12" width="13" customWidth="1"/>
    <col min="13" max="13" width="20.85546875" customWidth="1"/>
    <col min="14" max="14" width="13.140625" customWidth="1"/>
    <col min="15" max="15" width="12.28515625" customWidth="1"/>
    <col min="16" max="16" width="17.42578125" customWidth="1"/>
    <col min="17" max="17" width="11.42578125" customWidth="1"/>
    <col min="18" max="19" width="13.85546875" customWidth="1"/>
    <col min="20" max="20" width="17.5703125" customWidth="1"/>
    <col min="21" max="21" width="20.7109375" customWidth="1"/>
    <col min="22" max="22" width="16" customWidth="1"/>
  </cols>
  <sheetData>
    <row r="1" spans="1:17" ht="23.25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7" ht="94.5" x14ac:dyDescent="0.25">
      <c r="B2" s="2" t="s">
        <v>1</v>
      </c>
      <c r="C2" s="3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2" t="s">
        <v>11</v>
      </c>
      <c r="M2" s="4" t="s">
        <v>12</v>
      </c>
      <c r="N2" s="2" t="s">
        <v>13</v>
      </c>
      <c r="O2" s="2" t="s">
        <v>14</v>
      </c>
      <c r="P2" s="4" t="s">
        <v>15</v>
      </c>
      <c r="Q2" s="4" t="s">
        <v>16</v>
      </c>
    </row>
    <row r="3" spans="1:17" ht="20.25" x14ac:dyDescent="0.25">
      <c r="B3" s="5" t="s">
        <v>17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7"/>
      <c r="Q3" s="8"/>
    </row>
    <row r="4" spans="1:17" ht="47.25" x14ac:dyDescent="0.25">
      <c r="B4" s="9" t="s">
        <v>18</v>
      </c>
      <c r="C4" s="10" t="s">
        <v>19</v>
      </c>
      <c r="D4" s="11">
        <v>15503.17</v>
      </c>
      <c r="E4" s="11">
        <v>495.65</v>
      </c>
      <c r="F4" s="11">
        <v>4799.6499999999996</v>
      </c>
      <c r="G4" s="11">
        <v>10399.24</v>
      </c>
      <c r="H4" s="11"/>
      <c r="I4" s="11"/>
      <c r="J4" s="11"/>
      <c r="K4" s="11"/>
      <c r="L4" s="11"/>
      <c r="M4" s="11">
        <v>7042.56</v>
      </c>
      <c r="N4" s="11"/>
      <c r="O4" s="11"/>
      <c r="P4" s="9">
        <f>SUM(D4:O4)</f>
        <v>38240.269999999997</v>
      </c>
      <c r="Q4" s="9">
        <v>7456.85</v>
      </c>
    </row>
    <row r="5" spans="1:17" ht="126" x14ac:dyDescent="0.25">
      <c r="B5" s="9" t="s">
        <v>20</v>
      </c>
      <c r="C5" s="10" t="s">
        <v>21</v>
      </c>
      <c r="D5" s="11">
        <v>11219.35</v>
      </c>
      <c r="E5" s="11">
        <v>326.08999999999997</v>
      </c>
      <c r="F5" s="11">
        <v>2886.36</v>
      </c>
      <c r="G5" s="11">
        <v>7215.9</v>
      </c>
      <c r="H5" s="11"/>
      <c r="I5" s="11"/>
      <c r="J5" s="11"/>
      <c r="K5" s="11"/>
      <c r="L5" s="11"/>
      <c r="M5" s="11">
        <v>3030.84</v>
      </c>
      <c r="N5" s="11"/>
      <c r="O5" s="11">
        <v>6477.2</v>
      </c>
      <c r="P5" s="9">
        <f>SUM(D5:O5)</f>
        <v>31155.74</v>
      </c>
      <c r="Q5" s="9">
        <v>6075.37</v>
      </c>
    </row>
    <row r="6" spans="1:17" ht="15.75" x14ac:dyDescent="0.25">
      <c r="B6" s="12" t="s">
        <v>22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4"/>
      <c r="Q6" s="15"/>
    </row>
    <row r="7" spans="1:17" ht="15.75" x14ac:dyDescent="0.25">
      <c r="B7" s="9" t="s">
        <v>23</v>
      </c>
      <c r="C7" s="9" t="s">
        <v>24</v>
      </c>
      <c r="D7" s="11">
        <v>9927</v>
      </c>
      <c r="E7" s="11">
        <v>261</v>
      </c>
      <c r="F7" s="11"/>
      <c r="G7" s="11">
        <v>5094</v>
      </c>
      <c r="H7" s="11">
        <v>4280</v>
      </c>
      <c r="I7" s="11"/>
      <c r="J7" s="11"/>
      <c r="K7" s="11"/>
      <c r="L7" s="11"/>
      <c r="M7" s="11">
        <v>2292</v>
      </c>
      <c r="N7" s="11"/>
      <c r="O7" s="11"/>
      <c r="P7" s="9">
        <f>SUM(D7:O7)</f>
        <v>21854</v>
      </c>
      <c r="Q7" s="9">
        <v>4261.53</v>
      </c>
    </row>
    <row r="8" spans="1:17" ht="15.75" x14ac:dyDescent="0.25">
      <c r="B8" s="12" t="s">
        <v>25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4"/>
      <c r="Q8" s="15"/>
    </row>
    <row r="9" spans="1:17" ht="15.75" x14ac:dyDescent="0.25">
      <c r="B9" s="9" t="s">
        <v>26</v>
      </c>
      <c r="C9" s="9" t="s">
        <v>24</v>
      </c>
      <c r="D9" s="16">
        <v>10791</v>
      </c>
      <c r="E9" s="11">
        <v>350</v>
      </c>
      <c r="F9" s="11">
        <v>1671.15</v>
      </c>
      <c r="G9" s="11">
        <v>6406.08</v>
      </c>
      <c r="H9" s="11"/>
      <c r="I9" s="11"/>
      <c r="J9" s="11"/>
      <c r="K9" s="11"/>
      <c r="L9" s="11"/>
      <c r="M9" s="11"/>
      <c r="N9" s="11"/>
      <c r="O9" s="11"/>
      <c r="P9" s="9">
        <f>SUM(D9:O9)</f>
        <v>19218.23</v>
      </c>
      <c r="Q9" s="9">
        <v>3747.57</v>
      </c>
    </row>
    <row r="10" spans="1:17" ht="15.75" x14ac:dyDescent="0.25">
      <c r="B10" s="12" t="s">
        <v>27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4"/>
      <c r="Q10" s="15"/>
    </row>
    <row r="11" spans="1:17" ht="15.75" x14ac:dyDescent="0.25">
      <c r="B11" s="9" t="s">
        <v>28</v>
      </c>
      <c r="C11" s="9" t="s">
        <v>24</v>
      </c>
      <c r="D11" s="11">
        <v>10791</v>
      </c>
      <c r="E11" s="11">
        <v>500</v>
      </c>
      <c r="F11" s="11">
        <v>1129</v>
      </c>
      <c r="G11" s="11">
        <v>6210</v>
      </c>
      <c r="H11" s="11"/>
      <c r="I11" s="11"/>
      <c r="J11" s="11"/>
      <c r="K11" s="11"/>
      <c r="L11" s="11"/>
      <c r="M11" s="11"/>
      <c r="N11" s="11"/>
      <c r="O11" s="11"/>
      <c r="P11" s="9">
        <f>SUM(D11:O11)</f>
        <v>18630</v>
      </c>
      <c r="Q11" s="9">
        <v>3632.85</v>
      </c>
    </row>
    <row r="12" spans="1:17" ht="15.75" x14ac:dyDescent="0.25">
      <c r="B12" s="17" t="s">
        <v>29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9"/>
      <c r="Q12" s="15"/>
    </row>
    <row r="13" spans="1:17" ht="15.75" x14ac:dyDescent="0.25">
      <c r="B13" s="9" t="s">
        <v>30</v>
      </c>
      <c r="C13" s="20" t="s">
        <v>31</v>
      </c>
      <c r="D13" s="11">
        <v>7253</v>
      </c>
      <c r="E13" s="11"/>
      <c r="F13" s="11">
        <v>2175.9</v>
      </c>
      <c r="G13" s="11"/>
      <c r="H13" s="11"/>
      <c r="I13" s="11">
        <v>3626.5</v>
      </c>
      <c r="J13" s="11"/>
      <c r="K13" s="11"/>
      <c r="L13" s="21"/>
      <c r="M13" s="11"/>
      <c r="N13" s="11">
        <v>115.06</v>
      </c>
      <c r="O13" s="11"/>
      <c r="P13" s="9">
        <f>SUM(D13:O13)</f>
        <v>13170.46</v>
      </c>
      <c r="Q13" s="9">
        <v>2568.2399999999998</v>
      </c>
    </row>
    <row r="14" spans="1:17" ht="15.75" x14ac:dyDescent="0.25">
      <c r="B14" s="22" t="s">
        <v>32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4"/>
    </row>
    <row r="15" spans="1:17" ht="15.75" x14ac:dyDescent="0.25">
      <c r="B15" s="9" t="s">
        <v>33</v>
      </c>
      <c r="C15" s="9" t="s">
        <v>24</v>
      </c>
      <c r="D15" s="11">
        <v>10000</v>
      </c>
      <c r="E15" s="11"/>
      <c r="F15" s="11"/>
      <c r="G15" s="11"/>
      <c r="H15" s="11"/>
      <c r="I15" s="11">
        <v>5000</v>
      </c>
      <c r="J15" s="11"/>
      <c r="K15" s="11"/>
      <c r="L15" s="11"/>
      <c r="M15" s="11"/>
      <c r="N15" s="11">
        <v>115.06</v>
      </c>
      <c r="O15" s="11"/>
      <c r="P15" s="9">
        <f>SUM(D15:O15)</f>
        <v>15115.06</v>
      </c>
      <c r="Q15" s="9">
        <v>3098.59</v>
      </c>
    </row>
    <row r="16" spans="1:17" ht="15.75" x14ac:dyDescent="0.25">
      <c r="B16" s="25" t="s">
        <v>34</v>
      </c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7"/>
      <c r="Q16" s="15"/>
    </row>
    <row r="17" spans="2:22" ht="15.75" x14ac:dyDescent="0.25">
      <c r="B17" s="9" t="s">
        <v>35</v>
      </c>
      <c r="C17" s="9" t="s">
        <v>31</v>
      </c>
      <c r="D17" s="11">
        <v>7732</v>
      </c>
      <c r="E17" s="11"/>
      <c r="F17" s="11">
        <v>1546.4</v>
      </c>
      <c r="G17" s="11">
        <v>3866</v>
      </c>
      <c r="H17" s="11"/>
      <c r="I17" s="11"/>
      <c r="J17" s="11"/>
      <c r="K17" s="11"/>
      <c r="L17" s="11"/>
      <c r="M17" s="11"/>
      <c r="N17" s="11"/>
      <c r="O17" s="11"/>
      <c r="P17" s="9">
        <f>SUM(D17:O17)</f>
        <v>13144.4</v>
      </c>
      <c r="Q17" s="9">
        <v>2891.7</v>
      </c>
    </row>
    <row r="18" spans="2:22" ht="15.75" x14ac:dyDescent="0.25">
      <c r="B18" s="25" t="s">
        <v>36</v>
      </c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7"/>
      <c r="Q18" s="15"/>
    </row>
    <row r="19" spans="2:22" ht="15.75" x14ac:dyDescent="0.25">
      <c r="B19" s="9" t="s">
        <v>37</v>
      </c>
      <c r="C19" s="9" t="s">
        <v>31</v>
      </c>
      <c r="D19" s="11">
        <v>7732</v>
      </c>
      <c r="E19" s="11"/>
      <c r="F19" s="11">
        <v>773.2</v>
      </c>
      <c r="G19" s="11">
        <v>3866</v>
      </c>
      <c r="H19" s="11">
        <v>11598</v>
      </c>
      <c r="I19" s="11"/>
      <c r="J19" s="11"/>
      <c r="K19" s="11"/>
      <c r="L19" s="11"/>
      <c r="M19" s="11"/>
      <c r="N19" s="11"/>
      <c r="O19" s="11"/>
      <c r="P19" s="9">
        <f>SUM(D19:O19)</f>
        <v>23969.200000000001</v>
      </c>
      <c r="Q19" s="9">
        <v>4674</v>
      </c>
    </row>
    <row r="20" spans="2:22" ht="15.75" x14ac:dyDescent="0.25">
      <c r="B20" s="28" t="s">
        <v>38</v>
      </c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30"/>
      <c r="Q20" s="15"/>
    </row>
    <row r="21" spans="2:22" ht="15.75" x14ac:dyDescent="0.25">
      <c r="B21" s="9" t="s">
        <v>39</v>
      </c>
      <c r="C21" s="9" t="s">
        <v>24</v>
      </c>
      <c r="D21" s="11">
        <v>17250</v>
      </c>
      <c r="E21" s="11"/>
      <c r="F21" s="11"/>
      <c r="G21" s="11"/>
      <c r="H21" s="11"/>
      <c r="I21" s="11">
        <v>6038</v>
      </c>
      <c r="J21" s="11"/>
      <c r="K21" s="11"/>
      <c r="L21" s="11"/>
      <c r="M21" s="11"/>
      <c r="N21" s="11"/>
      <c r="O21" s="11"/>
      <c r="P21" s="9">
        <f>SUM(D21:O21)</f>
        <v>23288</v>
      </c>
      <c r="Q21" s="9">
        <v>4774.04</v>
      </c>
    </row>
    <row r="22" spans="2:22" ht="15.75" x14ac:dyDescent="0.25">
      <c r="B22" s="25" t="s">
        <v>40</v>
      </c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7"/>
      <c r="Q22" s="15"/>
    </row>
    <row r="23" spans="2:22" ht="15.75" x14ac:dyDescent="0.25">
      <c r="B23" s="9" t="s">
        <v>41</v>
      </c>
      <c r="C23" s="9" t="s">
        <v>31</v>
      </c>
      <c r="D23" s="11">
        <v>21000</v>
      </c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9">
        <f>SUM(D23:O23)</f>
        <v>21000</v>
      </c>
      <c r="Q23" s="9">
        <v>4620</v>
      </c>
    </row>
    <row r="24" spans="2:22" ht="15.75" x14ac:dyDescent="0.25">
      <c r="B24" s="22" t="s">
        <v>42</v>
      </c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4"/>
      <c r="Q24" s="15"/>
    </row>
    <row r="25" spans="2:22" ht="15.75" x14ac:dyDescent="0.25">
      <c r="B25" s="9" t="s">
        <v>43</v>
      </c>
      <c r="C25" s="9" t="s">
        <v>31</v>
      </c>
      <c r="D25" s="11">
        <v>10000</v>
      </c>
      <c r="E25" s="11"/>
      <c r="F25" s="11"/>
      <c r="G25" s="11"/>
      <c r="H25" s="11"/>
      <c r="I25" s="11"/>
      <c r="J25" s="11"/>
      <c r="K25" s="11"/>
      <c r="L25" s="11"/>
      <c r="M25" s="11"/>
      <c r="N25" s="11">
        <v>65.099999999999994</v>
      </c>
      <c r="O25" s="11"/>
      <c r="P25" s="9">
        <f>SUM(D25:O25)</f>
        <v>10065.1</v>
      </c>
      <c r="Q25" s="9">
        <v>1962.69</v>
      </c>
    </row>
    <row r="27" spans="2:22" ht="141.75" x14ac:dyDescent="0.25">
      <c r="B27" s="31" t="s">
        <v>1</v>
      </c>
      <c r="C27" s="32" t="s">
        <v>44</v>
      </c>
      <c r="D27" s="32" t="s">
        <v>45</v>
      </c>
      <c r="E27" s="33" t="s">
        <v>46</v>
      </c>
      <c r="F27" s="33" t="s">
        <v>47</v>
      </c>
      <c r="G27" s="33" t="s">
        <v>13</v>
      </c>
      <c r="H27" s="34" t="s">
        <v>48</v>
      </c>
      <c r="I27" s="33" t="s">
        <v>49</v>
      </c>
      <c r="J27" s="33" t="s">
        <v>50</v>
      </c>
      <c r="K27" s="33" t="s">
        <v>51</v>
      </c>
      <c r="L27" s="33" t="s">
        <v>52</v>
      </c>
      <c r="M27" s="33" t="s">
        <v>53</v>
      </c>
      <c r="N27" s="33" t="s">
        <v>14</v>
      </c>
      <c r="O27" s="33" t="s">
        <v>54</v>
      </c>
      <c r="P27" s="33" t="s">
        <v>55</v>
      </c>
      <c r="Q27" s="33" t="s">
        <v>56</v>
      </c>
      <c r="R27" s="33" t="s">
        <v>57</v>
      </c>
      <c r="S27" s="33" t="s">
        <v>58</v>
      </c>
      <c r="T27" s="33" t="s">
        <v>59</v>
      </c>
      <c r="U27" s="33" t="s">
        <v>60</v>
      </c>
      <c r="V27" s="31" t="s">
        <v>61</v>
      </c>
    </row>
    <row r="28" spans="2:22" ht="23.25" x14ac:dyDescent="0.35">
      <c r="B28" s="35" t="s">
        <v>62</v>
      </c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7"/>
    </row>
    <row r="29" spans="2:22" ht="18" x14ac:dyDescent="0.25">
      <c r="B29" s="38" t="s">
        <v>18</v>
      </c>
      <c r="C29" s="39" t="s">
        <v>31</v>
      </c>
      <c r="D29" s="40">
        <v>8243</v>
      </c>
      <c r="E29" s="40">
        <v>824.3</v>
      </c>
      <c r="F29" s="40"/>
      <c r="G29" s="40">
        <v>115.06</v>
      </c>
      <c r="H29" s="40"/>
      <c r="I29" s="40">
        <v>2720.19</v>
      </c>
      <c r="J29" s="40">
        <v>1813.46</v>
      </c>
      <c r="K29" s="9">
        <f>SUM(D29:J29)</f>
        <v>13716.009999999998</v>
      </c>
      <c r="L29" s="41">
        <v>12</v>
      </c>
      <c r="M29" s="40">
        <v>6185.6</v>
      </c>
      <c r="N29" s="40"/>
      <c r="O29" s="40"/>
      <c r="P29" s="40"/>
      <c r="Q29" s="40"/>
      <c r="R29" s="40"/>
      <c r="S29" s="40"/>
      <c r="T29" s="40">
        <v>2164.96</v>
      </c>
      <c r="U29" s="42">
        <f>K29+M29+T29</f>
        <v>22066.57</v>
      </c>
      <c r="V29" s="43">
        <v>4302.9799999999996</v>
      </c>
    </row>
    <row r="30" spans="2:22" ht="23.25" x14ac:dyDescent="0.35">
      <c r="B30" s="35" t="s">
        <v>63</v>
      </c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7"/>
    </row>
    <row r="31" spans="2:22" ht="18" x14ac:dyDescent="0.25">
      <c r="B31" s="38" t="s">
        <v>20</v>
      </c>
      <c r="C31" s="39" t="s">
        <v>31</v>
      </c>
      <c r="D31" s="40">
        <v>7732</v>
      </c>
      <c r="E31" s="40">
        <v>773.2</v>
      </c>
      <c r="F31" s="40"/>
      <c r="G31" s="40">
        <v>115.06</v>
      </c>
      <c r="H31" s="40"/>
      <c r="I31" s="40">
        <v>1701.04</v>
      </c>
      <c r="J31" s="40">
        <v>1701.04</v>
      </c>
      <c r="K31" s="9">
        <f>SUM(D31:J31)</f>
        <v>12022.34</v>
      </c>
      <c r="L31" s="40">
        <v>13.85</v>
      </c>
      <c r="M31" s="40">
        <v>6138.86</v>
      </c>
      <c r="N31" s="40"/>
      <c r="O31" s="40"/>
      <c r="P31" s="40"/>
      <c r="Q31" s="40"/>
      <c r="R31" s="40"/>
      <c r="S31" s="40"/>
      <c r="T31" s="40">
        <v>1534.71</v>
      </c>
      <c r="U31" s="42">
        <f>K31+M31+T31</f>
        <v>19695.91</v>
      </c>
      <c r="V31" s="43">
        <v>3840.7</v>
      </c>
    </row>
    <row r="32" spans="2:22" ht="23.25" x14ac:dyDescent="0.35">
      <c r="B32" s="35" t="s">
        <v>64</v>
      </c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7"/>
    </row>
    <row r="33" spans="2:22" ht="18" x14ac:dyDescent="0.25">
      <c r="B33" s="38" t="s">
        <v>23</v>
      </c>
      <c r="C33" s="39" t="s">
        <v>31</v>
      </c>
      <c r="D33" s="40">
        <v>7732</v>
      </c>
      <c r="E33" s="40">
        <v>773.2</v>
      </c>
      <c r="F33" s="40">
        <v>1701.04</v>
      </c>
      <c r="G33" s="40">
        <v>115.06</v>
      </c>
      <c r="H33" s="40"/>
      <c r="I33" s="40">
        <v>2551.58</v>
      </c>
      <c r="J33" s="40">
        <v>1701.04</v>
      </c>
      <c r="K33" s="9">
        <f>SUM(D33:J33)</f>
        <v>14573.920000000002</v>
      </c>
      <c r="L33" s="41">
        <v>14</v>
      </c>
      <c r="M33" s="40">
        <v>9007.77</v>
      </c>
      <c r="N33" s="40"/>
      <c r="O33" s="40"/>
      <c r="P33" s="40"/>
      <c r="Q33" s="40"/>
      <c r="R33" s="40"/>
      <c r="S33" s="40"/>
      <c r="T33" s="40"/>
      <c r="U33" s="42">
        <f>K33+M33</f>
        <v>23581.690000000002</v>
      </c>
      <c r="V33" s="43">
        <v>4598.43</v>
      </c>
    </row>
    <row r="34" spans="2:22" ht="23.25" x14ac:dyDescent="0.35">
      <c r="B34" s="35" t="s">
        <v>65</v>
      </c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7"/>
    </row>
    <row r="35" spans="2:22" ht="18" x14ac:dyDescent="0.25">
      <c r="B35" s="38" t="s">
        <v>26</v>
      </c>
      <c r="C35" s="39" t="s">
        <v>31</v>
      </c>
      <c r="D35" s="40">
        <v>7732</v>
      </c>
      <c r="E35" s="40">
        <v>773.2</v>
      </c>
      <c r="F35" s="40"/>
      <c r="G35" s="40">
        <v>115.06</v>
      </c>
      <c r="H35" s="40"/>
      <c r="I35" s="40">
        <v>2551.56</v>
      </c>
      <c r="J35" s="40"/>
      <c r="K35" s="9">
        <f>SUM(D35:J35)</f>
        <v>11171.82</v>
      </c>
      <c r="L35" s="40"/>
      <c r="M35" s="40"/>
      <c r="N35" s="40"/>
      <c r="O35" s="40"/>
      <c r="P35" s="40"/>
      <c r="Q35" s="40"/>
      <c r="R35" s="40"/>
      <c r="S35" s="40"/>
      <c r="T35" s="40"/>
      <c r="U35" s="42">
        <f>SUM(K35:T35)</f>
        <v>11171.82</v>
      </c>
      <c r="V35" s="43">
        <v>2178.5</v>
      </c>
    </row>
    <row r="36" spans="2:22" ht="23.25" x14ac:dyDescent="0.35">
      <c r="B36" s="35" t="s">
        <v>66</v>
      </c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7"/>
    </row>
    <row r="37" spans="2:22" ht="18" x14ac:dyDescent="0.25">
      <c r="B37" s="38" t="s">
        <v>28</v>
      </c>
      <c r="C37" s="39" t="s">
        <v>31</v>
      </c>
      <c r="D37" s="40">
        <v>7732</v>
      </c>
      <c r="E37" s="40">
        <v>773.2</v>
      </c>
      <c r="F37" s="40"/>
      <c r="G37" s="40">
        <v>115.06</v>
      </c>
      <c r="H37" s="40"/>
      <c r="I37" s="40">
        <v>2551.56</v>
      </c>
      <c r="J37" s="40">
        <v>1701.04</v>
      </c>
      <c r="K37" s="9">
        <f>SUM(D37:J37)</f>
        <v>12872.86</v>
      </c>
      <c r="L37" s="41">
        <v>13.7</v>
      </c>
      <c r="M37" s="40">
        <v>6473.4</v>
      </c>
      <c r="N37" s="40"/>
      <c r="O37" s="40"/>
      <c r="P37" s="40"/>
      <c r="Q37" s="40"/>
      <c r="R37" s="40">
        <v>505.53</v>
      </c>
      <c r="S37" s="40"/>
      <c r="T37" s="40">
        <v>2363.62</v>
      </c>
      <c r="U37" s="42">
        <f>K37+M37+R37+T37</f>
        <v>22215.41</v>
      </c>
      <c r="V37" s="9">
        <v>4332</v>
      </c>
    </row>
    <row r="38" spans="2:22" ht="23.25" x14ac:dyDescent="0.35">
      <c r="B38" s="35" t="s">
        <v>67</v>
      </c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7"/>
    </row>
    <row r="39" spans="2:22" ht="18" x14ac:dyDescent="0.25">
      <c r="B39" s="38" t="s">
        <v>30</v>
      </c>
      <c r="C39" s="39" t="s">
        <v>31</v>
      </c>
      <c r="D39" s="40">
        <v>7253</v>
      </c>
      <c r="E39" s="40">
        <v>725</v>
      </c>
      <c r="F39" s="40"/>
      <c r="G39" s="40">
        <v>115.06</v>
      </c>
      <c r="H39" s="40"/>
      <c r="I39" s="40">
        <v>1595.66</v>
      </c>
      <c r="J39" s="40">
        <v>1595.66</v>
      </c>
      <c r="K39" s="9">
        <f>SUM(D39:J39)</f>
        <v>11284.380000000001</v>
      </c>
      <c r="L39" s="40"/>
      <c r="M39" s="40"/>
      <c r="N39" s="40"/>
      <c r="O39" s="40"/>
      <c r="P39" s="40">
        <v>3989.15</v>
      </c>
      <c r="Q39" s="40"/>
      <c r="R39" s="40"/>
      <c r="S39" s="40"/>
      <c r="T39" s="40"/>
      <c r="U39" s="42">
        <f>SUM(K39:T39)</f>
        <v>15273.53</v>
      </c>
      <c r="V39" s="9">
        <v>2978.34</v>
      </c>
    </row>
    <row r="40" spans="2:22" ht="23.25" x14ac:dyDescent="0.35">
      <c r="B40" s="35" t="s">
        <v>68</v>
      </c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7"/>
    </row>
    <row r="41" spans="2:22" ht="18" x14ac:dyDescent="0.25">
      <c r="B41" s="38" t="s">
        <v>33</v>
      </c>
      <c r="C41" s="39" t="s">
        <v>31</v>
      </c>
      <c r="D41" s="40"/>
      <c r="E41" s="40"/>
      <c r="F41" s="40"/>
      <c r="G41" s="40"/>
      <c r="H41" s="40"/>
      <c r="I41" s="40"/>
      <c r="J41" s="40"/>
      <c r="K41" s="9">
        <f>SUM(D41:J41)</f>
        <v>0</v>
      </c>
      <c r="L41" s="40"/>
      <c r="M41" s="40"/>
      <c r="N41" s="40"/>
      <c r="O41" s="40"/>
      <c r="P41" s="40"/>
      <c r="Q41" s="40"/>
      <c r="R41" s="40"/>
      <c r="S41" s="40"/>
      <c r="T41" s="40"/>
      <c r="U41" s="42">
        <f>SUM(K41:T41)</f>
        <v>0</v>
      </c>
      <c r="V41" s="9"/>
    </row>
    <row r="42" spans="2:22" ht="23.25" x14ac:dyDescent="0.35">
      <c r="B42" s="35" t="s">
        <v>69</v>
      </c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7"/>
    </row>
    <row r="43" spans="2:22" ht="18" x14ac:dyDescent="0.25">
      <c r="B43" s="38" t="s">
        <v>35</v>
      </c>
      <c r="C43" s="39" t="s">
        <v>31</v>
      </c>
      <c r="D43" s="40">
        <v>7732</v>
      </c>
      <c r="E43" s="40">
        <v>773.2</v>
      </c>
      <c r="F43" s="40"/>
      <c r="G43" s="40">
        <v>115.06</v>
      </c>
      <c r="H43" s="40">
        <v>8505.2000000000007</v>
      </c>
      <c r="I43" s="40">
        <v>2551.56</v>
      </c>
      <c r="J43" s="40">
        <v>2976.82</v>
      </c>
      <c r="K43" s="9">
        <f>SUM(D43:J43)</f>
        <v>22653.84</v>
      </c>
      <c r="L43" s="40"/>
      <c r="M43" s="40"/>
      <c r="N43" s="40"/>
      <c r="O43" s="40"/>
      <c r="P43" s="40"/>
      <c r="Q43" s="40"/>
      <c r="R43" s="40"/>
      <c r="S43" s="40"/>
      <c r="T43" s="40"/>
      <c r="U43" s="42">
        <f>SUM(K43:T43)</f>
        <v>22653.84</v>
      </c>
      <c r="V43" s="9">
        <v>4417.5</v>
      </c>
    </row>
    <row r="44" spans="2:22" ht="23.25" x14ac:dyDescent="0.35">
      <c r="B44" s="35" t="s">
        <v>70</v>
      </c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7"/>
    </row>
    <row r="45" spans="2:22" ht="18" x14ac:dyDescent="0.25">
      <c r="B45" s="38" t="s">
        <v>37</v>
      </c>
      <c r="C45" s="39" t="s">
        <v>31</v>
      </c>
      <c r="D45" s="40">
        <v>7732</v>
      </c>
      <c r="E45" s="40">
        <v>773.2</v>
      </c>
      <c r="F45" s="40"/>
      <c r="G45" s="40">
        <v>115.06</v>
      </c>
      <c r="H45" s="40">
        <v>8505.2000000000007</v>
      </c>
      <c r="I45" s="40">
        <v>2551.56</v>
      </c>
      <c r="J45" s="40">
        <v>1701.04</v>
      </c>
      <c r="K45" s="9">
        <f>SUM(D45:J45)</f>
        <v>21378.06</v>
      </c>
      <c r="L45" s="40"/>
      <c r="M45" s="40"/>
      <c r="N45" s="40"/>
      <c r="O45" s="40"/>
      <c r="P45" s="40"/>
      <c r="Q45" s="40"/>
      <c r="R45" s="40"/>
      <c r="S45" s="40"/>
      <c r="T45" s="40"/>
      <c r="U45" s="42">
        <f>SUM(K45:T45)</f>
        <v>21378.06</v>
      </c>
      <c r="V45" s="9">
        <v>4168.72</v>
      </c>
    </row>
    <row r="46" spans="2:22" ht="23.25" x14ac:dyDescent="0.35">
      <c r="B46" s="35" t="s">
        <v>71</v>
      </c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7"/>
    </row>
    <row r="47" spans="2:22" ht="18" x14ac:dyDescent="0.25">
      <c r="B47" s="40" t="s">
        <v>39</v>
      </c>
      <c r="C47" s="9" t="s">
        <v>31</v>
      </c>
      <c r="D47" s="40">
        <v>7732</v>
      </c>
      <c r="E47" s="40">
        <v>773.2</v>
      </c>
      <c r="F47" s="40"/>
      <c r="G47" s="40">
        <v>115.06</v>
      </c>
      <c r="H47" s="40">
        <v>8505.2000000000007</v>
      </c>
      <c r="I47" s="40">
        <v>2551.56</v>
      </c>
      <c r="J47" s="40">
        <v>2073.5500000000002</v>
      </c>
      <c r="K47" s="9">
        <f>SUM(D47:J47)</f>
        <v>21750.57</v>
      </c>
      <c r="L47" s="40"/>
      <c r="M47" s="40"/>
      <c r="N47" s="40"/>
      <c r="O47" s="40">
        <v>2421.34</v>
      </c>
      <c r="P47" s="40"/>
      <c r="Q47" s="40"/>
      <c r="R47" s="40"/>
      <c r="S47" s="40"/>
      <c r="T47" s="40"/>
      <c r="U47" s="42">
        <f>SUM(K47:T47)</f>
        <v>24171.91</v>
      </c>
      <c r="V47" s="9">
        <v>4713.5200000000004</v>
      </c>
    </row>
    <row r="48" spans="2:22" ht="23.25" x14ac:dyDescent="0.35">
      <c r="B48" s="44" t="s">
        <v>72</v>
      </c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6"/>
    </row>
    <row r="49" spans="2:22" ht="18" x14ac:dyDescent="0.25">
      <c r="B49" s="40" t="s">
        <v>41</v>
      </c>
      <c r="C49" s="9" t="s">
        <v>31</v>
      </c>
      <c r="D49" s="40">
        <v>0</v>
      </c>
      <c r="E49" s="40"/>
      <c r="F49" s="40"/>
      <c r="G49" s="40"/>
      <c r="H49" s="40"/>
      <c r="I49" s="40"/>
      <c r="J49" s="40"/>
      <c r="K49" s="9">
        <f>SUM(D49:J49)</f>
        <v>0</v>
      </c>
      <c r="L49" s="40"/>
      <c r="M49" s="40"/>
      <c r="N49" s="40"/>
      <c r="O49" s="40"/>
      <c r="P49" s="40"/>
      <c r="Q49" s="40"/>
      <c r="R49" s="40"/>
      <c r="S49" s="40"/>
      <c r="T49" s="40"/>
      <c r="U49" s="42">
        <f>SUM(K49:T49)</f>
        <v>0</v>
      </c>
      <c r="V49" s="9"/>
    </row>
  </sheetData>
  <mergeCells count="23">
    <mergeCell ref="B40:V40"/>
    <mergeCell ref="B42:V42"/>
    <mergeCell ref="B44:V44"/>
    <mergeCell ref="B46:V46"/>
    <mergeCell ref="B48:V48"/>
    <mergeCell ref="B28:V28"/>
    <mergeCell ref="B30:V30"/>
    <mergeCell ref="B32:V32"/>
    <mergeCell ref="B34:V34"/>
    <mergeCell ref="B36:V36"/>
    <mergeCell ref="B38:V38"/>
    <mergeCell ref="B14:Q14"/>
    <mergeCell ref="B16:P16"/>
    <mergeCell ref="B18:P18"/>
    <mergeCell ref="B20:P20"/>
    <mergeCell ref="B22:P22"/>
    <mergeCell ref="B24:P24"/>
    <mergeCell ref="A1:N1"/>
    <mergeCell ref="B3:P3"/>
    <mergeCell ref="B6:P6"/>
    <mergeCell ref="B8:P8"/>
    <mergeCell ref="B10:P10"/>
    <mergeCell ref="B12:P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2024-12-13T12:36:52Z</dcterms:modified>
</cp:coreProperties>
</file>