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T46" i="1" l="1"/>
  <c r="L46" i="1"/>
  <c r="T44" i="1"/>
  <c r="L44" i="1"/>
  <c r="T42" i="1"/>
  <c r="L42" i="1"/>
  <c r="T40" i="1"/>
  <c r="L40" i="1"/>
  <c r="T34" i="1"/>
  <c r="L34" i="1"/>
  <c r="T32" i="1"/>
  <c r="L32" i="1"/>
  <c r="T30" i="1"/>
  <c r="L30" i="1"/>
  <c r="O25" i="1"/>
  <c r="O23" i="1"/>
  <c r="O19" i="1"/>
  <c r="O17" i="1"/>
  <c r="O15" i="1"/>
  <c r="O13" i="1"/>
  <c r="O11" i="1"/>
  <c r="O9" i="1"/>
  <c r="O7" i="1"/>
  <c r="O5" i="1"/>
  <c r="O4" i="1"/>
</calcChain>
</file>

<file path=xl/sharedStrings.xml><?xml version="1.0" encoding="utf-8"?>
<sst xmlns="http://schemas.openxmlformats.org/spreadsheetml/2006/main" count="104" uniqueCount="75">
  <si>
    <t>Лютий 2025</t>
  </si>
  <si>
    <t>№</t>
  </si>
  <si>
    <t xml:space="preserve">Посада </t>
  </si>
  <si>
    <t>Посадовий оклад</t>
  </si>
  <si>
    <t>Доплата за ранг</t>
  </si>
  <si>
    <t>Надбавка за вислугу років</t>
  </si>
  <si>
    <t>Відпускні</t>
  </si>
  <si>
    <t>Надбавка за виконання особливо важливої роботи(50%)</t>
  </si>
  <si>
    <t>Щомісячна премія /премія до урочистих (святкових подій)</t>
  </si>
  <si>
    <t>Матеріальна допомога на оздоровлення</t>
  </si>
  <si>
    <t>Матеріальна допомога на вирішення соц.-побутових питань</t>
  </si>
  <si>
    <t>Лікарняні</t>
  </si>
  <si>
    <t>Зар.плата за дні відрядження</t>
  </si>
  <si>
    <t>Інтенсивність</t>
  </si>
  <si>
    <t>Індексація</t>
  </si>
  <si>
    <t>Всього нараховано</t>
  </si>
  <si>
    <t>Всього утримано</t>
  </si>
  <si>
    <t xml:space="preserve">                                                                                                              Брацлавська селищна рада</t>
  </si>
  <si>
    <t>1.</t>
  </si>
  <si>
    <t>Брацлавський селищний голова</t>
  </si>
  <si>
    <t>2.</t>
  </si>
  <si>
    <t>Заступник селищного голови з питань діяльності виконавчих органів Брацлавської селищної ради</t>
  </si>
  <si>
    <t xml:space="preserve">                                                                                                                                             Фінансовий відділ Брацлавської селищної ради</t>
  </si>
  <si>
    <t>3.</t>
  </si>
  <si>
    <t>Начальник</t>
  </si>
  <si>
    <t>Відділ освіти Брацлавської селищної ради</t>
  </si>
  <si>
    <t>4.</t>
  </si>
  <si>
    <t>Відділ "Служба у справах дітей"Брацлавської селищної ради</t>
  </si>
  <si>
    <t>5.</t>
  </si>
  <si>
    <t>Комунальний заклад Брацлавське публічна бібліотека</t>
  </si>
  <si>
    <t>6.</t>
  </si>
  <si>
    <t>Директор</t>
  </si>
  <si>
    <t>Брацлавська територіальна місцева пожежна команда</t>
  </si>
  <si>
    <t>7.</t>
  </si>
  <si>
    <t>Комунальний заклад "Центр культури та дозвілля "Брацлавської селищної ради</t>
  </si>
  <si>
    <t>8.</t>
  </si>
  <si>
    <t>Комунальна установа "Центр надання соціальних послуг"</t>
  </si>
  <si>
    <t>9.</t>
  </si>
  <si>
    <t>Брацлавський комбінат комунального підприємства</t>
  </si>
  <si>
    <t>10.</t>
  </si>
  <si>
    <t>Комунальне неприбуткове підприємство "Центр первинної медико-санітарнї допомоги"Брацлавської селищної ради</t>
  </si>
  <si>
    <t>11.</t>
  </si>
  <si>
    <t>Комунальне неприбуткове підприємство "Медичний центр"</t>
  </si>
  <si>
    <t>12.</t>
  </si>
  <si>
    <t>Освіта</t>
  </si>
  <si>
    <t>Посада</t>
  </si>
  <si>
    <t>Оклад</t>
  </si>
  <si>
    <t>10% до окладу</t>
  </si>
  <si>
    <t>Інклюзія</t>
  </si>
  <si>
    <t>доплата (мат.допомога)</t>
  </si>
  <si>
    <t>відпускні</t>
  </si>
  <si>
    <t>індексація</t>
  </si>
  <si>
    <t>Премія</t>
  </si>
  <si>
    <t>Вислуга років</t>
  </si>
  <si>
    <t>Престижність</t>
  </si>
  <si>
    <t>Разом за директора</t>
  </si>
  <si>
    <t>Години</t>
  </si>
  <si>
    <t>За виладацьку роботу/години</t>
  </si>
  <si>
    <t xml:space="preserve">доплата </t>
  </si>
  <si>
    <t>За складність і напруженість</t>
  </si>
  <si>
    <t>Вислуга та престижність за викладацьку роботу</t>
  </si>
  <si>
    <t>Пропуск</t>
  </si>
  <si>
    <t>Заміна</t>
  </si>
  <si>
    <t>Разом нараховано</t>
  </si>
  <si>
    <t>Утримано</t>
  </si>
  <si>
    <t>Вовчок гімназія</t>
  </si>
  <si>
    <t>Новоселівка гімназія</t>
  </si>
  <si>
    <t>Бугаків гімназія</t>
  </si>
  <si>
    <t>Зяньківці гімназія</t>
  </si>
  <si>
    <t>Брацлавський ліцей №1</t>
  </si>
  <si>
    <t>Мистецька школа</t>
  </si>
  <si>
    <t>Вовчок ЗДО"Дзвіночок"</t>
  </si>
  <si>
    <t>Бугаків ЗДО" Віночок"</t>
  </si>
  <si>
    <t>Вишківці ЗДО"Сонечко"</t>
  </si>
  <si>
    <t>Брацлав ЗДО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</si>
</sst>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name val="Arial Cyr"/>
      <charset val="204"/>
    </font>
    <font>
      <b/>
      <sz val="12"/>
      <name val="Arial Cyr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indent="5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2" fontId="2" fillId="0" borderId="2" xfId="0" applyNumberFormat="1" applyFont="1" applyBorder="1"/>
    <xf numFmtId="2" fontId="2" fillId="0" borderId="2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2" fontId="4" fillId="0" borderId="2" xfId="0" applyNumberFormat="1" applyFont="1" applyBorder="1"/>
    <xf numFmtId="2" fontId="4" fillId="0" borderId="3" xfId="0" applyNumberFormat="1" applyFont="1" applyBorder="1"/>
    <xf numFmtId="2" fontId="2" fillId="2" borderId="0" xfId="0" applyNumberFormat="1" applyFont="1" applyFill="1" applyBorder="1"/>
    <xf numFmtId="2" fontId="2" fillId="0" borderId="0" xfId="0" applyNumberFormat="1" applyFont="1" applyBorder="1"/>
    <xf numFmtId="2" fontId="0" fillId="0" borderId="0" xfId="0" applyNumberFormat="1"/>
    <xf numFmtId="2" fontId="2" fillId="3" borderId="3" xfId="0" applyNumberFormat="1" applyFont="1" applyFill="1" applyBorder="1" applyAlignment="1">
      <alignment horizontal="left" indent="5"/>
    </xf>
    <xf numFmtId="2" fontId="2" fillId="3" borderId="4" xfId="0" applyNumberFormat="1" applyFont="1" applyFill="1" applyBorder="1" applyAlignment="1">
      <alignment horizontal="left" indent="5"/>
    </xf>
    <xf numFmtId="2" fontId="2" fillId="3" borderId="2" xfId="0" applyNumberFormat="1" applyFont="1" applyFill="1" applyBorder="1" applyAlignment="1">
      <alignment horizontal="left" indent="5"/>
    </xf>
    <xf numFmtId="2" fontId="2" fillId="2" borderId="0" xfId="0" applyNumberFormat="1" applyFont="1" applyFill="1" applyBorder="1" applyAlignment="1">
      <alignment horizontal="left" indent="5"/>
    </xf>
    <xf numFmtId="2" fontId="2" fillId="3" borderId="3" xfId="0" applyNumberFormat="1" applyFont="1" applyFill="1" applyBorder="1" applyAlignment="1">
      <alignment horizontal="left" indent="52"/>
    </xf>
    <xf numFmtId="2" fontId="2" fillId="3" borderId="4" xfId="0" applyNumberFormat="1" applyFont="1" applyFill="1" applyBorder="1" applyAlignment="1">
      <alignment horizontal="left" indent="52"/>
    </xf>
    <xf numFmtId="2" fontId="2" fillId="3" borderId="5" xfId="0" applyNumberFormat="1" applyFont="1" applyFill="1" applyBorder="1" applyAlignment="1">
      <alignment horizontal="left" indent="52"/>
    </xf>
    <xf numFmtId="2" fontId="2" fillId="2" borderId="0" xfId="0" applyNumberFormat="1" applyFont="1" applyFill="1" applyBorder="1" applyAlignment="1">
      <alignment horizontal="left" indent="52"/>
    </xf>
    <xf numFmtId="2" fontId="0" fillId="0" borderId="2" xfId="0" applyNumberFormat="1" applyBorder="1"/>
    <xf numFmtId="0" fontId="0" fillId="0" borderId="2" xfId="0" applyBorder="1"/>
    <xf numFmtId="0" fontId="2" fillId="0" borderId="2" xfId="0" applyFont="1" applyBorder="1"/>
    <xf numFmtId="0" fontId="2" fillId="2" borderId="0" xfId="0" applyFont="1" applyFill="1" applyBorder="1"/>
    <xf numFmtId="2" fontId="2" fillId="3" borderId="3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0" fillId="2" borderId="0" xfId="0" applyNumberForma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2" fontId="5" fillId="0" borderId="2" xfId="0" applyNumberFormat="1" applyFont="1" applyBorder="1"/>
    <xf numFmtId="0" fontId="0" fillId="0" borderId="0" xfId="0" applyBorder="1"/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4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inden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3" xfId="0" applyNumberFormat="1" applyBorder="1"/>
    <xf numFmtId="2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topLeftCell="C7" zoomScale="96" zoomScaleNormal="96" workbookViewId="0">
      <selection activeCell="D1" sqref="D1"/>
    </sheetView>
  </sheetViews>
  <sheetFormatPr defaultRowHeight="15" x14ac:dyDescent="0.25"/>
  <cols>
    <col min="2" max="2" width="14.140625" customWidth="1"/>
    <col min="3" max="3" width="13.5703125" customWidth="1"/>
    <col min="5" max="5" width="14.28515625" customWidth="1"/>
    <col min="7" max="7" width="11.7109375" customWidth="1"/>
    <col min="15" max="15" width="12.140625" customWidth="1"/>
    <col min="16" max="16" width="12.42578125" customWidth="1"/>
    <col min="20" max="20" width="14.28515625" customWidth="1"/>
  </cols>
  <sheetData>
    <row r="1" spans="1:21" ht="18" x14ac:dyDescent="0.25">
      <c r="F1" s="1" t="s">
        <v>0</v>
      </c>
      <c r="G1" s="1"/>
    </row>
    <row r="2" spans="1:21" ht="173.25" x14ac:dyDescent="0.25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4" t="s">
        <v>8</v>
      </c>
      <c r="I2" s="4" t="s">
        <v>9</v>
      </c>
      <c r="J2" s="4" t="s">
        <v>10</v>
      </c>
      <c r="K2" s="8" t="s">
        <v>11</v>
      </c>
      <c r="L2" s="4" t="s">
        <v>12</v>
      </c>
      <c r="M2" s="9" t="s">
        <v>13</v>
      </c>
      <c r="N2" s="10" t="s">
        <v>14</v>
      </c>
      <c r="O2" s="4" t="s">
        <v>15</v>
      </c>
      <c r="P2" s="4" t="s">
        <v>16</v>
      </c>
      <c r="Q2" s="11"/>
      <c r="R2" s="11"/>
      <c r="S2" s="12"/>
    </row>
    <row r="3" spans="1:21" ht="20.25" x14ac:dyDescent="0.25">
      <c r="A3" s="13" t="s">
        <v>17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  <c r="M3" s="15"/>
      <c r="N3" s="15"/>
      <c r="O3" s="15"/>
      <c r="P3" s="16"/>
      <c r="Q3" s="17"/>
      <c r="R3" s="17"/>
      <c r="S3" s="17"/>
    </row>
    <row r="4" spans="1:21" ht="69" customHeight="1" x14ac:dyDescent="0.25">
      <c r="A4" s="18" t="s">
        <v>18</v>
      </c>
      <c r="B4" s="19" t="s">
        <v>19</v>
      </c>
      <c r="C4" s="20">
        <v>18767</v>
      </c>
      <c r="D4" s="21">
        <v>600</v>
      </c>
      <c r="E4" s="21">
        <v>5810.1</v>
      </c>
      <c r="F4" s="21"/>
      <c r="G4" s="21">
        <v>12588.55</v>
      </c>
      <c r="H4" s="21"/>
      <c r="I4" s="21"/>
      <c r="J4" s="21"/>
      <c r="K4" s="21"/>
      <c r="L4" s="21"/>
      <c r="M4" s="22"/>
      <c r="N4" s="22"/>
      <c r="O4" s="18">
        <f>SUM(C4:N4)</f>
        <v>37765.649999999994</v>
      </c>
      <c r="P4" s="18">
        <v>8686.1</v>
      </c>
      <c r="Q4" s="23"/>
      <c r="R4" s="23"/>
      <c r="S4" s="24"/>
      <c r="T4" s="25"/>
      <c r="U4" s="25"/>
    </row>
    <row r="5" spans="1:21" ht="54.75" customHeight="1" x14ac:dyDescent="0.25">
      <c r="A5" s="18" t="s">
        <v>20</v>
      </c>
      <c r="B5" s="19" t="s">
        <v>21</v>
      </c>
      <c r="C5" s="20">
        <v>14622.6</v>
      </c>
      <c r="D5" s="21">
        <v>425</v>
      </c>
      <c r="E5" s="21">
        <v>3761.89</v>
      </c>
      <c r="F5" s="21">
        <v>2824.17</v>
      </c>
      <c r="G5" s="21">
        <v>9404.7199999999993</v>
      </c>
      <c r="H5" s="21"/>
      <c r="I5" s="21"/>
      <c r="J5" s="21"/>
      <c r="K5" s="21"/>
      <c r="L5" s="21"/>
      <c r="M5" s="22"/>
      <c r="N5" s="22"/>
      <c r="O5" s="18">
        <f>SUM(C5:N5)</f>
        <v>31038.380000000005</v>
      </c>
      <c r="P5" s="18">
        <v>7138.82</v>
      </c>
      <c r="Q5" s="23"/>
      <c r="R5" s="23"/>
      <c r="S5" s="24"/>
      <c r="T5" s="25"/>
      <c r="U5" s="25"/>
    </row>
    <row r="6" spans="1:21" ht="15.75" x14ac:dyDescent="0.25">
      <c r="A6" s="26" t="s">
        <v>22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  <c r="P6" s="28"/>
      <c r="Q6" s="29"/>
      <c r="R6" s="29"/>
      <c r="S6" s="29"/>
      <c r="T6" s="25"/>
      <c r="U6" s="25"/>
    </row>
    <row r="7" spans="1:21" ht="15.75" x14ac:dyDescent="0.25">
      <c r="A7" s="18" t="s">
        <v>23</v>
      </c>
      <c r="B7" s="18" t="s">
        <v>24</v>
      </c>
      <c r="C7" s="21">
        <v>9703.6</v>
      </c>
      <c r="D7" s="21">
        <v>255</v>
      </c>
      <c r="E7" s="21"/>
      <c r="F7" s="21"/>
      <c r="G7" s="21">
        <v>4979.3</v>
      </c>
      <c r="H7" s="21">
        <v>4280</v>
      </c>
      <c r="I7" s="21"/>
      <c r="J7" s="21"/>
      <c r="K7" s="21"/>
      <c r="L7" s="21">
        <v>3671.67</v>
      </c>
      <c r="M7" s="22"/>
      <c r="N7" s="22"/>
      <c r="O7" s="18">
        <f>SUM(C7:N7)</f>
        <v>22889.57</v>
      </c>
      <c r="P7" s="18">
        <v>5264.6</v>
      </c>
      <c r="Q7" s="23"/>
      <c r="R7" s="23"/>
      <c r="S7" s="23"/>
      <c r="T7" s="25"/>
      <c r="U7" s="25"/>
    </row>
    <row r="8" spans="1:21" ht="15.75" x14ac:dyDescent="0.25">
      <c r="A8" s="30" t="s">
        <v>25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  <c r="Q8" s="33"/>
      <c r="R8" s="33"/>
      <c r="S8" s="33"/>
    </row>
    <row r="9" spans="1:21" ht="15.75" x14ac:dyDescent="0.25">
      <c r="A9" s="18" t="s">
        <v>26</v>
      </c>
      <c r="B9" s="18" t="s">
        <v>24</v>
      </c>
      <c r="C9" s="34">
        <v>10251.450000000001</v>
      </c>
      <c r="D9" s="34">
        <v>332.5</v>
      </c>
      <c r="E9" s="34">
        <v>2116.79</v>
      </c>
      <c r="F9" s="34"/>
      <c r="G9" s="34">
        <v>6350.37</v>
      </c>
      <c r="H9" s="34"/>
      <c r="I9" s="34"/>
      <c r="J9" s="34"/>
      <c r="K9" s="34"/>
      <c r="L9" s="35">
        <v>1002.69</v>
      </c>
      <c r="M9" s="35"/>
      <c r="N9" s="35"/>
      <c r="O9" s="18">
        <f>SUM(C9:N9)</f>
        <v>20053.8</v>
      </c>
      <c r="P9" s="36">
        <v>4612.38</v>
      </c>
      <c r="Q9" s="37"/>
      <c r="R9" s="37"/>
      <c r="S9" s="37"/>
    </row>
    <row r="10" spans="1:21" ht="15.75" x14ac:dyDescent="0.25">
      <c r="A10" s="38" t="s">
        <v>27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0"/>
      <c r="Q10" s="41"/>
      <c r="R10" s="41"/>
      <c r="S10" s="41"/>
    </row>
    <row r="11" spans="1:21" ht="15.75" x14ac:dyDescent="0.25">
      <c r="A11" s="18" t="s">
        <v>28</v>
      </c>
      <c r="B11" s="18" t="s">
        <v>24</v>
      </c>
      <c r="C11" s="34">
        <v>3776.85</v>
      </c>
      <c r="D11" s="34">
        <v>105</v>
      </c>
      <c r="E11" s="34"/>
      <c r="F11" s="34"/>
      <c r="G11" s="34">
        <v>1940.93</v>
      </c>
      <c r="H11" s="34"/>
      <c r="I11" s="34"/>
      <c r="J11" s="34"/>
      <c r="K11" s="34"/>
      <c r="L11" s="35"/>
      <c r="M11" s="35"/>
      <c r="N11" s="35"/>
      <c r="O11" s="18">
        <f>SUM(C11:N11)</f>
        <v>5822.78</v>
      </c>
      <c r="P11" s="18">
        <v>1339.24</v>
      </c>
      <c r="Q11" s="42"/>
      <c r="R11" s="42"/>
      <c r="S11" s="42"/>
    </row>
    <row r="12" spans="1:21" ht="15.75" x14ac:dyDescent="0.25">
      <c r="A12" s="38" t="s">
        <v>29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  <c r="Q12" s="41"/>
      <c r="R12" s="41"/>
      <c r="S12" s="41"/>
    </row>
    <row r="13" spans="1:21" ht="15.75" x14ac:dyDescent="0.25">
      <c r="A13" s="18" t="s">
        <v>30</v>
      </c>
      <c r="B13" s="18" t="s">
        <v>31</v>
      </c>
      <c r="C13" s="34">
        <v>7253</v>
      </c>
      <c r="D13" s="34"/>
      <c r="E13" s="34">
        <v>2175.9</v>
      </c>
      <c r="F13" s="34"/>
      <c r="G13" s="34"/>
      <c r="H13" s="34"/>
      <c r="I13" s="34"/>
      <c r="J13" s="34"/>
      <c r="K13" s="34"/>
      <c r="L13" s="35"/>
      <c r="M13" s="35">
        <v>3626.5</v>
      </c>
      <c r="N13" s="35"/>
      <c r="O13" s="18">
        <f>SUM(C13:N13)</f>
        <v>13055.4</v>
      </c>
      <c r="P13" s="36">
        <v>3002.74</v>
      </c>
      <c r="Q13" s="37"/>
      <c r="R13" s="37"/>
      <c r="S13" s="37"/>
    </row>
    <row r="14" spans="1:21" ht="15.75" x14ac:dyDescent="0.25">
      <c r="A14" s="38" t="s">
        <v>32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  <c r="Q14" s="41"/>
      <c r="R14" s="41"/>
      <c r="S14" s="41"/>
    </row>
    <row r="15" spans="1:21" ht="15.75" x14ac:dyDescent="0.25">
      <c r="A15" s="18" t="s">
        <v>33</v>
      </c>
      <c r="B15" s="18" t="s">
        <v>31</v>
      </c>
      <c r="C15" s="34">
        <v>10000</v>
      </c>
      <c r="D15" s="34"/>
      <c r="E15" s="34"/>
      <c r="F15" s="34">
        <v>12242.88</v>
      </c>
      <c r="G15" s="34"/>
      <c r="H15" s="34"/>
      <c r="I15" s="34"/>
      <c r="J15" s="34">
        <v>12976.7</v>
      </c>
      <c r="K15" s="34"/>
      <c r="L15" s="34"/>
      <c r="M15" s="34">
        <v>5000</v>
      </c>
      <c r="N15" s="34"/>
      <c r="O15" s="18">
        <f>SUM(C15:N15)</f>
        <v>40219.58</v>
      </c>
      <c r="P15" s="18">
        <v>9652.7000000000007</v>
      </c>
      <c r="Q15" s="23"/>
      <c r="R15" s="23"/>
      <c r="S15" s="23"/>
    </row>
    <row r="16" spans="1:21" ht="15.75" x14ac:dyDescent="0.25">
      <c r="A16" s="38" t="s">
        <v>34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/>
      <c r="Q16" s="41"/>
      <c r="R16" s="41"/>
      <c r="S16" s="41"/>
    </row>
    <row r="17" spans="1:21" ht="15.75" x14ac:dyDescent="0.25">
      <c r="A17" s="18" t="s">
        <v>35</v>
      </c>
      <c r="B17" s="18" t="s">
        <v>31</v>
      </c>
      <c r="C17" s="34">
        <v>7732</v>
      </c>
      <c r="D17" s="34"/>
      <c r="E17" s="34">
        <v>1546.4</v>
      </c>
      <c r="F17" s="34"/>
      <c r="G17" s="34"/>
      <c r="H17" s="34"/>
      <c r="I17" s="34"/>
      <c r="J17" s="34"/>
      <c r="K17" s="34"/>
      <c r="L17" s="34"/>
      <c r="M17" s="34">
        <v>3866</v>
      </c>
      <c r="N17" s="34">
        <v>581.33000000000004</v>
      </c>
      <c r="O17" s="18">
        <f>SUM(C17:N17)</f>
        <v>13725.73</v>
      </c>
      <c r="P17" s="18">
        <v>3156.92</v>
      </c>
      <c r="Q17" s="43"/>
      <c r="R17" s="43"/>
      <c r="S17" s="43"/>
    </row>
    <row r="18" spans="1:21" ht="15.75" x14ac:dyDescent="0.25">
      <c r="A18" s="38" t="s">
        <v>36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0"/>
      <c r="Q18" s="44"/>
      <c r="R18" s="44"/>
      <c r="S18" s="44"/>
    </row>
    <row r="19" spans="1:21" ht="15.75" x14ac:dyDescent="0.25">
      <c r="A19" s="18" t="s">
        <v>37</v>
      </c>
      <c r="B19" s="18" t="s">
        <v>31</v>
      </c>
      <c r="C19" s="34">
        <v>7345.4</v>
      </c>
      <c r="D19" s="34">
        <v>734.54</v>
      </c>
      <c r="E19" s="34"/>
      <c r="F19" s="34"/>
      <c r="G19" s="34"/>
      <c r="H19" s="34">
        <v>3672.7</v>
      </c>
      <c r="I19" s="34"/>
      <c r="J19" s="34"/>
      <c r="K19" s="34"/>
      <c r="L19" s="34">
        <v>811.86</v>
      </c>
      <c r="M19" s="34">
        <v>3672.7</v>
      </c>
      <c r="N19" s="34"/>
      <c r="O19" s="18">
        <f>SUM(C19:N19)</f>
        <v>16237.2</v>
      </c>
      <c r="P19" s="18">
        <v>3734.56</v>
      </c>
      <c r="Q19" s="43"/>
      <c r="R19" s="43"/>
      <c r="S19" s="43"/>
    </row>
    <row r="20" spans="1:21" ht="15.75" x14ac:dyDescent="0.25">
      <c r="A20" s="38" t="s">
        <v>38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0"/>
      <c r="Q20" s="44"/>
      <c r="R20" s="44"/>
      <c r="S20" s="44"/>
    </row>
    <row r="21" spans="1:21" ht="15.75" x14ac:dyDescent="0.25">
      <c r="A21" s="45" t="s">
        <v>39</v>
      </c>
      <c r="B21" s="18" t="s">
        <v>31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43"/>
      <c r="R21" s="43"/>
      <c r="S21" s="43"/>
    </row>
    <row r="22" spans="1:21" ht="15.75" x14ac:dyDescent="0.25">
      <c r="A22" s="38" t="s">
        <v>40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40"/>
      <c r="Q22" s="44"/>
      <c r="R22" s="44"/>
      <c r="S22" s="44"/>
    </row>
    <row r="23" spans="1:21" ht="15.75" x14ac:dyDescent="0.25">
      <c r="A23" s="18" t="s">
        <v>41</v>
      </c>
      <c r="B23" s="18" t="s">
        <v>31</v>
      </c>
      <c r="C23" s="34">
        <v>21000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8">
        <f>SUM(C23:N23)</f>
        <v>21000</v>
      </c>
      <c r="P23" s="18">
        <v>4620</v>
      </c>
      <c r="Q23" s="43"/>
      <c r="R23" s="43"/>
      <c r="S23" s="43"/>
    </row>
    <row r="24" spans="1:21" ht="15.75" x14ac:dyDescent="0.25">
      <c r="A24" s="38" t="s">
        <v>42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40"/>
      <c r="Q24" s="44"/>
      <c r="R24" s="44"/>
      <c r="S24" s="44"/>
    </row>
    <row r="25" spans="1:21" ht="15.75" x14ac:dyDescent="0.25">
      <c r="A25" s="18" t="s">
        <v>43</v>
      </c>
      <c r="B25" s="18" t="s">
        <v>31</v>
      </c>
      <c r="C25" s="34">
        <v>10000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8">
        <f>SUM(C25:N25)</f>
        <v>10000</v>
      </c>
      <c r="P25" s="18">
        <v>2300</v>
      </c>
      <c r="Q25" s="46"/>
      <c r="R25" s="46"/>
      <c r="S25" s="43"/>
    </row>
    <row r="27" spans="1:21" ht="20.25" x14ac:dyDescent="0.3">
      <c r="F27" s="47" t="s">
        <v>44</v>
      </c>
      <c r="G27" s="47"/>
    </row>
    <row r="28" spans="1:21" ht="180" x14ac:dyDescent="0.25">
      <c r="A28" s="48" t="s">
        <v>1</v>
      </c>
      <c r="B28" s="49" t="s">
        <v>45</v>
      </c>
      <c r="C28" s="48" t="s">
        <v>46</v>
      </c>
      <c r="D28" s="50" t="s">
        <v>47</v>
      </c>
      <c r="E28" s="50" t="s">
        <v>48</v>
      </c>
      <c r="F28" s="50" t="s">
        <v>49</v>
      </c>
      <c r="G28" s="48" t="s">
        <v>50</v>
      </c>
      <c r="H28" s="48" t="s">
        <v>51</v>
      </c>
      <c r="I28" s="51" t="s">
        <v>52</v>
      </c>
      <c r="J28" s="50" t="s">
        <v>53</v>
      </c>
      <c r="K28" s="52" t="s">
        <v>54</v>
      </c>
      <c r="L28" s="50" t="s">
        <v>55</v>
      </c>
      <c r="M28" s="53" t="s">
        <v>56</v>
      </c>
      <c r="N28" s="54" t="s">
        <v>57</v>
      </c>
      <c r="O28" s="54" t="s">
        <v>58</v>
      </c>
      <c r="P28" s="55" t="s">
        <v>59</v>
      </c>
      <c r="Q28" s="55" t="s">
        <v>60</v>
      </c>
      <c r="R28" s="50" t="s">
        <v>61</v>
      </c>
      <c r="S28" s="50" t="s">
        <v>62</v>
      </c>
      <c r="T28" s="54" t="s">
        <v>63</v>
      </c>
      <c r="U28" s="56" t="s">
        <v>64</v>
      </c>
    </row>
    <row r="29" spans="1:21" ht="15.75" x14ac:dyDescent="0.25">
      <c r="A29" s="57" t="s">
        <v>65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9"/>
    </row>
    <row r="30" spans="1:21" ht="15.75" x14ac:dyDescent="0.25">
      <c r="A30" s="45" t="s">
        <v>18</v>
      </c>
      <c r="B30" s="18" t="s">
        <v>31</v>
      </c>
      <c r="C30" s="34">
        <v>8243</v>
      </c>
      <c r="D30" s="34">
        <v>824.3</v>
      </c>
      <c r="E30" s="34"/>
      <c r="F30" s="34">
        <v>1300</v>
      </c>
      <c r="G30" s="34"/>
      <c r="H30" s="34"/>
      <c r="I30" s="34"/>
      <c r="J30" s="34">
        <v>2720.19</v>
      </c>
      <c r="K30" s="34">
        <v>1813.46</v>
      </c>
      <c r="L30" s="34">
        <f>SUM(C30:K30)</f>
        <v>14900.95</v>
      </c>
      <c r="M30" s="60">
        <v>12</v>
      </c>
      <c r="N30" s="34">
        <v>6185.6</v>
      </c>
      <c r="O30" s="34">
        <v>866.67</v>
      </c>
      <c r="P30" s="34"/>
      <c r="Q30" s="34">
        <v>2164.96</v>
      </c>
      <c r="R30" s="34"/>
      <c r="S30" s="34"/>
      <c r="T30" s="18">
        <f>L30+N30+O30+Q30</f>
        <v>24118.18</v>
      </c>
      <c r="U30" s="18">
        <v>5547.18</v>
      </c>
    </row>
    <row r="31" spans="1:21" ht="15.75" x14ac:dyDescent="0.25">
      <c r="A31" s="38" t="s">
        <v>66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40"/>
    </row>
    <row r="32" spans="1:21" ht="15.75" x14ac:dyDescent="0.25">
      <c r="A32" s="45" t="s">
        <v>20</v>
      </c>
      <c r="B32" s="18" t="s">
        <v>31</v>
      </c>
      <c r="C32" s="34">
        <v>7732</v>
      </c>
      <c r="D32" s="34">
        <v>773.2</v>
      </c>
      <c r="E32" s="34"/>
      <c r="F32" s="34"/>
      <c r="G32" s="34"/>
      <c r="H32" s="34"/>
      <c r="I32" s="34"/>
      <c r="J32" s="34">
        <v>1701.04</v>
      </c>
      <c r="K32" s="34">
        <v>1701.04</v>
      </c>
      <c r="L32" s="34">
        <f>SUM(C32:K32)</f>
        <v>11907.280000000002</v>
      </c>
      <c r="M32" s="61">
        <v>13.85</v>
      </c>
      <c r="N32" s="34">
        <v>6138.86</v>
      </c>
      <c r="O32" s="34">
        <v>2300.25</v>
      </c>
      <c r="P32" s="34"/>
      <c r="Q32" s="34">
        <v>1534.71</v>
      </c>
      <c r="R32" s="34"/>
      <c r="S32" s="34"/>
      <c r="T32" s="18">
        <f>L32+N32+O32+Q32</f>
        <v>21881.100000000002</v>
      </c>
      <c r="U32" s="18">
        <v>5032.6499999999996</v>
      </c>
    </row>
    <row r="33" spans="1:21" ht="15.75" x14ac:dyDescent="0.25">
      <c r="A33" s="38" t="s">
        <v>67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40"/>
    </row>
    <row r="34" spans="1:21" ht="15.75" x14ac:dyDescent="0.25">
      <c r="A34" s="45" t="s">
        <v>23</v>
      </c>
      <c r="B34" s="18" t="s">
        <v>31</v>
      </c>
      <c r="C34" s="34">
        <v>7732</v>
      </c>
      <c r="D34" s="34">
        <v>773.2</v>
      </c>
      <c r="E34" s="34">
        <v>850.52</v>
      </c>
      <c r="F34" s="34">
        <v>1300</v>
      </c>
      <c r="G34" s="34"/>
      <c r="H34" s="34"/>
      <c r="I34" s="34"/>
      <c r="J34" s="34">
        <v>2551.56</v>
      </c>
      <c r="K34" s="34">
        <v>1701.04</v>
      </c>
      <c r="L34" s="34">
        <f>SUM(C34:K34)</f>
        <v>14908.32</v>
      </c>
      <c r="M34" s="60">
        <v>14</v>
      </c>
      <c r="N34" s="34">
        <v>9858.2900000000009</v>
      </c>
      <c r="O34" s="34">
        <v>1011.11</v>
      </c>
      <c r="P34" s="34"/>
      <c r="Q34" s="34"/>
      <c r="R34" s="34"/>
      <c r="S34" s="34"/>
      <c r="T34" s="18">
        <f>L34+N34+O34</f>
        <v>25777.72</v>
      </c>
      <c r="U34" s="18">
        <v>5928.88</v>
      </c>
    </row>
    <row r="35" spans="1:21" ht="15.75" x14ac:dyDescent="0.25">
      <c r="A35" s="38" t="s">
        <v>68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40"/>
    </row>
    <row r="36" spans="1:21" ht="15.75" x14ac:dyDescent="0.25">
      <c r="A36" s="45" t="s">
        <v>26</v>
      </c>
      <c r="B36" s="18" t="s">
        <v>31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61"/>
      <c r="N36" s="34"/>
      <c r="O36" s="34"/>
      <c r="P36" s="34"/>
      <c r="Q36" s="34"/>
      <c r="R36" s="34"/>
      <c r="S36" s="34"/>
      <c r="T36" s="34"/>
      <c r="U36" s="34"/>
    </row>
    <row r="37" spans="1:21" ht="15.75" x14ac:dyDescent="0.25">
      <c r="A37" s="38" t="s">
        <v>69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40"/>
    </row>
    <row r="38" spans="1:21" ht="15.75" x14ac:dyDescent="0.25">
      <c r="A38" s="45" t="s">
        <v>28</v>
      </c>
      <c r="B38" s="18" t="s">
        <v>31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61"/>
      <c r="N38" s="34"/>
      <c r="O38" s="34"/>
      <c r="P38" s="34"/>
      <c r="Q38" s="34"/>
      <c r="R38" s="34"/>
      <c r="S38" s="34"/>
      <c r="T38" s="34"/>
      <c r="U38" s="34"/>
    </row>
    <row r="39" spans="1:21" ht="15.75" x14ac:dyDescent="0.25">
      <c r="A39" s="38" t="s">
        <v>70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40"/>
    </row>
    <row r="40" spans="1:21" ht="15.75" x14ac:dyDescent="0.25">
      <c r="A40" s="45" t="s">
        <v>30</v>
      </c>
      <c r="B40" s="18" t="s">
        <v>31</v>
      </c>
      <c r="C40" s="34">
        <v>7253</v>
      </c>
      <c r="D40" s="34">
        <v>725.3</v>
      </c>
      <c r="E40" s="34"/>
      <c r="F40" s="34">
        <v>7978</v>
      </c>
      <c r="G40" s="34"/>
      <c r="H40" s="34"/>
      <c r="I40" s="34"/>
      <c r="J40" s="34">
        <v>1595.66</v>
      </c>
      <c r="K40" s="34">
        <v>1595.66</v>
      </c>
      <c r="L40" s="34">
        <f>SUM(C40:K40)</f>
        <v>19147.62</v>
      </c>
      <c r="M40" s="61"/>
      <c r="N40" s="34"/>
      <c r="O40" s="34"/>
      <c r="P40" s="34">
        <v>3989.2</v>
      </c>
      <c r="Q40" s="34"/>
      <c r="R40" s="34"/>
      <c r="S40" s="34"/>
      <c r="T40" s="18">
        <f>SUM(L40:P40)</f>
        <v>23136.82</v>
      </c>
      <c r="U40" s="18">
        <v>5321.47</v>
      </c>
    </row>
    <row r="41" spans="1:21" ht="15.75" x14ac:dyDescent="0.25">
      <c r="A41" s="38" t="s">
        <v>71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40"/>
    </row>
    <row r="42" spans="1:21" ht="15.75" x14ac:dyDescent="0.25">
      <c r="A42" s="45" t="s">
        <v>33</v>
      </c>
      <c r="B42" s="18" t="s">
        <v>31</v>
      </c>
      <c r="C42" s="34">
        <v>7732</v>
      </c>
      <c r="D42" s="34">
        <v>773.2</v>
      </c>
      <c r="E42" s="34"/>
      <c r="F42" s="34"/>
      <c r="G42" s="34"/>
      <c r="H42" s="34"/>
      <c r="I42" s="34"/>
      <c r="J42" s="34">
        <v>2551.56</v>
      </c>
      <c r="K42" s="34">
        <v>1701.04</v>
      </c>
      <c r="L42" s="34">
        <f>SUM(C42:K42)</f>
        <v>12757.8</v>
      </c>
      <c r="M42" s="61"/>
      <c r="N42" s="34"/>
      <c r="O42" s="34"/>
      <c r="P42" s="34"/>
      <c r="Q42" s="34"/>
      <c r="R42" s="34"/>
      <c r="S42" s="34"/>
      <c r="T42" s="18">
        <f>SUM(L42:S42)</f>
        <v>12757.8</v>
      </c>
      <c r="U42" s="18">
        <v>2934.29</v>
      </c>
    </row>
    <row r="43" spans="1:21" ht="15.75" x14ac:dyDescent="0.25">
      <c r="A43" s="38" t="s">
        <v>72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40"/>
    </row>
    <row r="44" spans="1:21" ht="15.75" x14ac:dyDescent="0.25">
      <c r="A44" s="45" t="s">
        <v>35</v>
      </c>
      <c r="B44" s="18" t="s">
        <v>31</v>
      </c>
      <c r="C44" s="34">
        <v>7732</v>
      </c>
      <c r="D44" s="34">
        <v>773.2</v>
      </c>
      <c r="E44" s="34"/>
      <c r="F44" s="34"/>
      <c r="G44" s="34"/>
      <c r="H44" s="34"/>
      <c r="I44" s="34"/>
      <c r="J44" s="34">
        <v>2551.56</v>
      </c>
      <c r="K44" s="34">
        <v>1701.04</v>
      </c>
      <c r="L44" s="34">
        <f>SUM(C44:K44)</f>
        <v>12757.8</v>
      </c>
      <c r="M44" s="61"/>
      <c r="N44" s="34"/>
      <c r="O44" s="34"/>
      <c r="P44" s="34"/>
      <c r="Q44" s="34"/>
      <c r="R44" s="34"/>
      <c r="S44" s="34"/>
      <c r="T44" s="18">
        <f>SUM(L44:S44)</f>
        <v>12757.8</v>
      </c>
      <c r="U44" s="18">
        <v>2934.29</v>
      </c>
    </row>
    <row r="45" spans="1:21" ht="15.75" x14ac:dyDescent="0.25">
      <c r="A45" s="38" t="s">
        <v>73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40"/>
    </row>
    <row r="46" spans="1:21" ht="15.75" x14ac:dyDescent="0.25">
      <c r="A46" s="45" t="s">
        <v>37</v>
      </c>
      <c r="B46" s="18" t="s">
        <v>31</v>
      </c>
      <c r="C46" s="34">
        <v>7732</v>
      </c>
      <c r="D46" s="34">
        <v>773.2</v>
      </c>
      <c r="E46" s="34"/>
      <c r="F46" s="34"/>
      <c r="G46" s="34"/>
      <c r="H46" s="34"/>
      <c r="I46" s="34"/>
      <c r="J46" s="34">
        <v>2551.56</v>
      </c>
      <c r="K46" s="34">
        <v>2073.5500000000002</v>
      </c>
      <c r="L46" s="34">
        <f>SUM(C46:K46)</f>
        <v>13130.310000000001</v>
      </c>
      <c r="M46" s="61"/>
      <c r="N46" s="34"/>
      <c r="O46" s="34">
        <v>8321.34</v>
      </c>
      <c r="P46" s="34"/>
      <c r="Q46" s="34"/>
      <c r="R46" s="34"/>
      <c r="S46" s="34"/>
      <c r="T46" s="18">
        <f>SUM(L46:S46)</f>
        <v>21451.65</v>
      </c>
      <c r="U46" s="18">
        <v>4933.88</v>
      </c>
    </row>
    <row r="47" spans="1:21" ht="15.75" x14ac:dyDescent="0.25">
      <c r="A47" s="38" t="s">
        <v>74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40"/>
    </row>
    <row r="48" spans="1:21" ht="15.75" x14ac:dyDescent="0.25">
      <c r="A48" s="45" t="s">
        <v>39</v>
      </c>
      <c r="B48" s="18" t="s">
        <v>31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61"/>
      <c r="N48" s="34"/>
      <c r="O48" s="34"/>
      <c r="P48" s="34"/>
      <c r="Q48" s="34"/>
      <c r="R48" s="34"/>
      <c r="S48" s="34"/>
      <c r="T48" s="34"/>
      <c r="U48" s="34"/>
    </row>
  </sheetData>
  <mergeCells count="22">
    <mergeCell ref="A41:U41"/>
    <mergeCell ref="A43:U43"/>
    <mergeCell ref="A45:U45"/>
    <mergeCell ref="A47:U47"/>
    <mergeCell ref="A29:U29"/>
    <mergeCell ref="A31:U31"/>
    <mergeCell ref="A33:U33"/>
    <mergeCell ref="A35:U35"/>
    <mergeCell ref="A37:U37"/>
    <mergeCell ref="A39:U39"/>
    <mergeCell ref="A16:P16"/>
    <mergeCell ref="A18:P18"/>
    <mergeCell ref="A20:P20"/>
    <mergeCell ref="A22:P22"/>
    <mergeCell ref="A24:P24"/>
    <mergeCell ref="F27:G27"/>
    <mergeCell ref="F1:G1"/>
    <mergeCell ref="L3:P3"/>
    <mergeCell ref="A8:P8"/>
    <mergeCell ref="A10:P10"/>
    <mergeCell ref="A12:P12"/>
    <mergeCell ref="A14:P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2025-03-24T13:32:20Z</dcterms:modified>
</cp:coreProperties>
</file>