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47" i="1" l="1"/>
  <c r="M47" i="1"/>
  <c r="U45" i="1"/>
  <c r="M45" i="1"/>
  <c r="U43" i="1"/>
  <c r="M43" i="1"/>
  <c r="U41" i="1"/>
  <c r="M41" i="1"/>
  <c r="U35" i="1"/>
  <c r="M35" i="1"/>
  <c r="U33" i="1"/>
  <c r="M33" i="1"/>
  <c r="U31" i="1"/>
  <c r="M31" i="1"/>
  <c r="P26" i="1"/>
  <c r="P24" i="1"/>
  <c r="P20" i="1"/>
  <c r="P18" i="1"/>
  <c r="P16" i="1"/>
  <c r="P14" i="1"/>
  <c r="P12" i="1"/>
  <c r="P10" i="1"/>
  <c r="P8" i="1"/>
  <c r="P6" i="1"/>
  <c r="P5" i="1"/>
</calcChain>
</file>

<file path=xl/sharedStrings.xml><?xml version="1.0" encoding="utf-8"?>
<sst xmlns="http://schemas.openxmlformats.org/spreadsheetml/2006/main" count="103" uniqueCount="73">
  <si>
    <t>Березень 2025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</si>
  <si>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</si>
  <si>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</si>
  <si>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</si>
  <si>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</si>
  <si>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</si>
  <si>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Відпускні</t>
  </si>
  <si>
    <t>Щомісячна премія /премія до урочистих (святкових подій)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</si>
  <si>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</si>
  <si>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</si>
  <si>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</si>
  <si>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</si>
  <si>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Інтенсивність  /  50%виконання особливо важливої роботи</t>
  </si>
  <si>
    <t>Індексація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</si>
  <si>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</si>
  <si>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</si>
  <si>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</si>
  <si>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</si>
  <si>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</si>
  <si>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</si>
  <si>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</si>
  <si>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</si>
  <si>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</si>
  <si>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</si>
  <si>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>Відділ освіти Брацлавської селищної ради</t>
  </si>
  <si>
    <t>4.</t>
  </si>
  <si>
    <t>Відділ "Служба у справах дітей"Брацлавської селищної ради</t>
  </si>
  <si>
    <t>5.</t>
  </si>
  <si>
    <t>Комунальний заклад Брацлавське публічна бібліотека</t>
  </si>
  <si>
    <t>6.</t>
  </si>
  <si>
    <t>Директор</t>
  </si>
  <si>
    <t>Брацлавська територіальна місцева пожежна команда</t>
  </si>
  <si>
    <t>7.</t>
  </si>
  <si>
    <t>Комунальний заклад "Центр культури та дозвілля "Брацлавської селищної ради</t>
  </si>
  <si>
    <t>8.</t>
  </si>
  <si>
    <t>Комунальна установа "Центр надання соціальних послуг"</t>
  </si>
  <si>
    <t>9.</t>
  </si>
  <si>
    <t>Брацлавський комбінат комунального підприємства</t>
  </si>
  <si>
    <t>10.</t>
  </si>
  <si>
    <t>Комунальне неприбуткове підприємство "Центр первинної медико-санітарнї допомоги"Брацлавської селищної ради</t>
  </si>
  <si>
    <t>11.</t>
  </si>
  <si>
    <t>Комунальне неприбуткове підприємство "Медичний центр"</t>
  </si>
  <si>
    <t>12.</t>
  </si>
  <si>
    <t>Освіта</t>
  </si>
  <si>
    <t>Посада</t>
  </si>
  <si>
    <t>Оклад</t>
  </si>
  <si>
    <t>10% до окладу</t>
  </si>
  <si>
    <t>Інклюзія</t>
  </si>
  <si>
    <t xml:space="preserve">доплата </t>
  </si>
  <si>
    <t>відпускні</t>
  </si>
  <si>
    <t>індексація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</si>
  <si>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</si>
  <si>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</si>
  <si>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</si>
  <si>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</si>
  <si>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</si>
  <si>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виладацьку роботу/години</t>
  </si>
  <si>
    <t>За складність і напруженість</t>
  </si>
  <si>
    <t>Вислуга та престижність за викладацьку роботу</t>
  </si>
  <si>
    <t>Пропуск</t>
  </si>
  <si>
    <t>Заміна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</si>
  <si>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</si>
  <si>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</si>
  <si>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</si>
  <si>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</si>
  <si>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</si>
  <si>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Зяньківці гімназія</t>
  </si>
  <si>
    <t>Брацлавський ліцей №1</t>
  </si>
  <si>
    <t>Мистецька школа</t>
  </si>
  <si>
    <t>Вовчок ЗДО"Дзвіночок"</t>
  </si>
  <si>
    <t>Бугаків ЗДО" Віночок"</t>
  </si>
  <si>
    <t>Вишківці ЗДО"Сонечко"</t>
  </si>
  <si>
    <t>Брацлав ЗДО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</si>
</sst>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5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4" fillId="0" borderId="2" xfId="0" applyNumberFormat="1" applyFont="1" applyBorder="1"/>
    <xf numFmtId="2" fontId="4" fillId="0" borderId="3" xfId="0" applyNumberFormat="1" applyFont="1" applyBorder="1"/>
    <xf numFmtId="2" fontId="2" fillId="2" borderId="0" xfId="0" applyNumberFormat="1" applyFont="1" applyFill="1" applyBorder="1"/>
    <xf numFmtId="2" fontId="2" fillId="0" borderId="0" xfId="0" applyNumberFormat="1" applyFont="1" applyBorder="1"/>
    <xf numFmtId="2" fontId="0" fillId="0" borderId="0" xfId="0" applyNumberFormat="1"/>
    <xf numFmtId="2" fontId="2" fillId="3" borderId="3" xfId="0" applyNumberFormat="1" applyFont="1" applyFill="1" applyBorder="1" applyAlignment="1">
      <alignment horizontal="left" indent="5"/>
    </xf>
    <xf numFmtId="2" fontId="2" fillId="3" borderId="4" xfId="0" applyNumberFormat="1" applyFont="1" applyFill="1" applyBorder="1" applyAlignment="1">
      <alignment horizontal="left" indent="5"/>
    </xf>
    <xf numFmtId="2" fontId="2" fillId="3" borderId="2" xfId="0" applyNumberFormat="1" applyFont="1" applyFill="1" applyBorder="1" applyAlignment="1">
      <alignment horizontal="left" indent="5"/>
    </xf>
    <xf numFmtId="2" fontId="2" fillId="2" borderId="0" xfId="0" applyNumberFormat="1" applyFont="1" applyFill="1" applyBorder="1" applyAlignment="1">
      <alignment horizontal="left" indent="5"/>
    </xf>
    <xf numFmtId="2" fontId="2" fillId="3" borderId="3" xfId="0" applyNumberFormat="1" applyFont="1" applyFill="1" applyBorder="1" applyAlignment="1">
      <alignment horizontal="left" indent="52"/>
    </xf>
    <xf numFmtId="2" fontId="2" fillId="3" borderId="4" xfId="0" applyNumberFormat="1" applyFont="1" applyFill="1" applyBorder="1" applyAlignment="1">
      <alignment horizontal="left" indent="52"/>
    </xf>
    <xf numFmtId="2" fontId="2" fillId="3" borderId="5" xfId="0" applyNumberFormat="1" applyFont="1" applyFill="1" applyBorder="1" applyAlignment="1">
      <alignment horizontal="left" indent="52"/>
    </xf>
    <xf numFmtId="2" fontId="2" fillId="2" borderId="0" xfId="0" applyNumberFormat="1" applyFont="1" applyFill="1" applyBorder="1" applyAlignment="1">
      <alignment horizontal="left" indent="52"/>
    </xf>
    <xf numFmtId="2" fontId="0" fillId="0" borderId="2" xfId="0" applyNumberFormat="1" applyBorder="1"/>
    <xf numFmtId="0" fontId="0" fillId="0" borderId="2" xfId="0" applyBorder="1"/>
    <xf numFmtId="0" fontId="2" fillId="0" borderId="2" xfId="0" applyFont="1" applyBorder="1"/>
    <xf numFmtId="0" fontId="2" fillId="2" borderId="0" xfId="0" applyFont="1" applyFill="1" applyBorder="1"/>
    <xf numFmtId="2" fontId="2" fillId="3" borderId="3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2" fontId="5" fillId="0" borderId="2" xfId="0" applyNumberFormat="1" applyFont="1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4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0" borderId="3" xfId="0" applyNumberFormat="1" applyBorder="1"/>
    <xf numFmtId="2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9"/>
  <sheetViews>
    <sheetView tabSelected="1" workbookViewId="0">
      <selection activeCell="E29" sqref="E29"/>
    </sheetView>
  </sheetViews>
  <sheetFormatPr defaultRowHeight="15" x14ac:dyDescent="0.25"/>
  <cols>
    <col min="3" max="3" width="16" customWidth="1"/>
    <col min="4" max="4" width="19" customWidth="1"/>
    <col min="5" max="5" width="12.5703125" customWidth="1"/>
    <col min="6" max="6" width="15.140625" customWidth="1"/>
    <col min="7" max="7" width="13.5703125" customWidth="1"/>
    <col min="8" max="8" width="13.7109375" customWidth="1"/>
    <col min="9" max="9" width="12.85546875" customWidth="1"/>
    <col min="10" max="10" width="14.7109375" customWidth="1"/>
    <col min="11" max="11" width="15.28515625" customWidth="1"/>
    <col min="12" max="12" width="14.85546875" customWidth="1"/>
    <col min="13" max="13" width="15" customWidth="1"/>
    <col min="14" max="14" width="14.28515625" customWidth="1"/>
    <col min="15" max="15" width="12.28515625" customWidth="1"/>
    <col min="16" max="16" width="14.7109375" customWidth="1"/>
    <col min="17" max="17" width="15.42578125" customWidth="1"/>
    <col min="21" max="21" width="12.28515625" customWidth="1"/>
    <col min="22" max="22" width="12.85546875" customWidth="1"/>
  </cols>
  <sheetData>
    <row r="2" spans="2:22" ht="26.25" x14ac:dyDescent="0.4">
      <c r="H2" s="1" t="s">
        <v>0</v>
      </c>
      <c r="I2" s="1"/>
    </row>
    <row r="3" spans="2:22" ht="189" x14ac:dyDescent="0.25">
      <c r="B3" s="2" t="s">
        <v>1</v>
      </c>
      <c r="C3" s="3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6"/>
      <c r="I3" s="4" t="s">
        <v>7</v>
      </c>
      <c r="J3" s="4" t="s">
        <v>8</v>
      </c>
      <c r="K3" s="4" t="s">
        <v>9</v>
      </c>
      <c r="L3" s="7" t="s">
        <v>10</v>
      </c>
      <c r="M3" s="4" t="s">
        <v>11</v>
      </c>
      <c r="N3" s="8" t="s">
        <v>12</v>
      </c>
      <c r="O3" s="9" t="s">
        <v>13</v>
      </c>
      <c r="P3" s="4" t="s">
        <v>14</v>
      </c>
      <c r="Q3" s="4" t="s">
        <v>15</v>
      </c>
      <c r="R3" s="10"/>
      <c r="S3" s="10"/>
      <c r="T3" s="11"/>
    </row>
    <row r="4" spans="2:22" ht="20.25" x14ac:dyDescent="0.25">
      <c r="B4" s="12" t="s">
        <v>16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5"/>
      <c r="R4" s="16"/>
      <c r="S4" s="16"/>
      <c r="T4" s="16"/>
    </row>
    <row r="5" spans="2:22" ht="110.25" x14ac:dyDescent="0.25">
      <c r="B5" s="17" t="s">
        <v>17</v>
      </c>
      <c r="C5" s="18" t="s">
        <v>18</v>
      </c>
      <c r="D5" s="19">
        <v>18767</v>
      </c>
      <c r="E5" s="20">
        <v>600</v>
      </c>
      <c r="F5" s="20">
        <v>5810.1</v>
      </c>
      <c r="G5" s="20">
        <v>12588.5</v>
      </c>
      <c r="H5" s="20"/>
      <c r="I5" s="20"/>
      <c r="J5" s="20"/>
      <c r="K5" s="20"/>
      <c r="L5" s="20"/>
      <c r="M5" s="20"/>
      <c r="N5" s="21"/>
      <c r="O5" s="21"/>
      <c r="P5" s="17">
        <f>SUM(D5:O5)</f>
        <v>37765.599999999999</v>
      </c>
      <c r="Q5" s="17">
        <v>8686.1</v>
      </c>
      <c r="R5" s="22"/>
      <c r="S5" s="22"/>
      <c r="T5" s="23"/>
      <c r="U5" s="24"/>
      <c r="V5" s="24"/>
    </row>
    <row r="6" spans="2:22" ht="315" x14ac:dyDescent="0.25">
      <c r="B6" s="17" t="s">
        <v>19</v>
      </c>
      <c r="C6" s="18" t="s">
        <v>20</v>
      </c>
      <c r="D6" s="19">
        <v>17203</v>
      </c>
      <c r="E6" s="20">
        <v>500</v>
      </c>
      <c r="F6" s="20">
        <v>4425.75</v>
      </c>
      <c r="G6" s="20">
        <v>11064.38</v>
      </c>
      <c r="H6" s="20"/>
      <c r="I6" s="20"/>
      <c r="J6" s="20"/>
      <c r="K6" s="20"/>
      <c r="L6" s="20"/>
      <c r="M6" s="20"/>
      <c r="N6" s="21"/>
      <c r="O6" s="21"/>
      <c r="P6" s="17">
        <f>SUM(D6:O6)</f>
        <v>33193.129999999997</v>
      </c>
      <c r="Q6" s="17">
        <v>7634.42</v>
      </c>
      <c r="R6" s="22"/>
      <c r="S6" s="22"/>
      <c r="T6" s="23"/>
      <c r="U6" s="24"/>
      <c r="V6" s="24"/>
    </row>
    <row r="7" spans="2:22" ht="15.75" x14ac:dyDescent="0.25">
      <c r="B7" s="25" t="s">
        <v>21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8"/>
      <c r="S7" s="28"/>
      <c r="T7" s="28"/>
      <c r="U7" s="24"/>
      <c r="V7" s="24"/>
    </row>
    <row r="8" spans="2:22" ht="15.75" x14ac:dyDescent="0.25">
      <c r="B8" s="17" t="s">
        <v>22</v>
      </c>
      <c r="C8" s="17" t="s">
        <v>23</v>
      </c>
      <c r="D8" s="20">
        <v>11416</v>
      </c>
      <c r="E8" s="20">
        <v>300</v>
      </c>
      <c r="F8" s="20"/>
      <c r="G8" s="20"/>
      <c r="H8" s="20"/>
      <c r="I8" s="20">
        <v>4280</v>
      </c>
      <c r="J8" s="20"/>
      <c r="K8" s="20"/>
      <c r="L8" s="20"/>
      <c r="M8" s="20"/>
      <c r="N8" s="21">
        <v>5858</v>
      </c>
      <c r="O8" s="21"/>
      <c r="P8" s="17">
        <f>SUM(D8:O8)</f>
        <v>21854</v>
      </c>
      <c r="Q8" s="17">
        <v>5026.42</v>
      </c>
      <c r="R8" s="22"/>
      <c r="S8" s="22"/>
      <c r="T8" s="22"/>
      <c r="U8" s="24"/>
      <c r="V8" s="24"/>
    </row>
    <row r="9" spans="2:22" ht="15.75" x14ac:dyDescent="0.25">
      <c r="B9" s="29" t="s">
        <v>24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2"/>
      <c r="S9" s="32"/>
      <c r="T9" s="32"/>
    </row>
    <row r="10" spans="2:22" ht="15.75" x14ac:dyDescent="0.25">
      <c r="B10" s="17" t="s">
        <v>25</v>
      </c>
      <c r="C10" s="17" t="s">
        <v>23</v>
      </c>
      <c r="D10" s="33">
        <v>7194</v>
      </c>
      <c r="E10" s="33">
        <v>233.34</v>
      </c>
      <c r="F10" s="33">
        <v>1485.47</v>
      </c>
      <c r="G10" s="33">
        <v>8204.2800000000007</v>
      </c>
      <c r="H10" s="33"/>
      <c r="I10" s="33"/>
      <c r="J10" s="33"/>
      <c r="K10" s="33"/>
      <c r="L10" s="33"/>
      <c r="M10" s="34">
        <v>954.95</v>
      </c>
      <c r="N10" s="34">
        <v>4456.41</v>
      </c>
      <c r="O10" s="34"/>
      <c r="P10" s="17">
        <f>SUM(D10:O10)</f>
        <v>22528.45</v>
      </c>
      <c r="Q10" s="35">
        <v>5181.5600000000004</v>
      </c>
      <c r="R10" s="36"/>
      <c r="S10" s="36"/>
      <c r="T10" s="36"/>
    </row>
    <row r="11" spans="2:22" ht="15.75" x14ac:dyDescent="0.25">
      <c r="B11" s="37" t="s">
        <v>26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40"/>
      <c r="S11" s="40"/>
      <c r="T11" s="40"/>
    </row>
    <row r="12" spans="2:22" ht="15.75" x14ac:dyDescent="0.25">
      <c r="B12" s="17" t="s">
        <v>27</v>
      </c>
      <c r="C12" s="17" t="s">
        <v>23</v>
      </c>
      <c r="D12" s="33">
        <v>10791</v>
      </c>
      <c r="E12" s="33">
        <v>300</v>
      </c>
      <c r="F12" s="33"/>
      <c r="G12" s="33"/>
      <c r="H12" s="33"/>
      <c r="I12" s="33"/>
      <c r="J12" s="33"/>
      <c r="K12" s="33"/>
      <c r="L12" s="33"/>
      <c r="M12" s="33"/>
      <c r="N12" s="33">
        <v>5546</v>
      </c>
      <c r="O12" s="34"/>
      <c r="P12" s="17">
        <f>SUM(D12:O12)</f>
        <v>16637</v>
      </c>
      <c r="Q12" s="17">
        <v>3826.51</v>
      </c>
      <c r="R12" s="41"/>
      <c r="S12" s="41"/>
      <c r="T12" s="41"/>
    </row>
    <row r="13" spans="2:22" ht="15.75" x14ac:dyDescent="0.25">
      <c r="B13" s="37" t="s">
        <v>28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40"/>
      <c r="S13" s="40"/>
      <c r="T13" s="40"/>
    </row>
    <row r="14" spans="2:22" ht="15.75" x14ac:dyDescent="0.25">
      <c r="B14" s="17" t="s">
        <v>29</v>
      </c>
      <c r="C14" s="17" t="s">
        <v>30</v>
      </c>
      <c r="D14" s="33">
        <v>7253</v>
      </c>
      <c r="E14" s="33"/>
      <c r="F14" s="33">
        <v>2175.9</v>
      </c>
      <c r="G14" s="33"/>
      <c r="H14" s="33"/>
      <c r="I14" s="33"/>
      <c r="J14" s="33"/>
      <c r="K14" s="33"/>
      <c r="L14" s="33"/>
      <c r="M14" s="34"/>
      <c r="N14" s="34">
        <v>3626.5</v>
      </c>
      <c r="O14" s="34"/>
      <c r="P14" s="17">
        <f>SUM(D14:O14)</f>
        <v>13055.4</v>
      </c>
      <c r="Q14" s="35">
        <v>3002.74</v>
      </c>
      <c r="R14" s="36"/>
      <c r="S14" s="36"/>
      <c r="T14" s="36"/>
    </row>
    <row r="15" spans="2:22" ht="15.75" x14ac:dyDescent="0.25">
      <c r="B15" s="37" t="s">
        <v>31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40"/>
      <c r="S15" s="40"/>
      <c r="T15" s="40"/>
    </row>
    <row r="16" spans="2:22" ht="15.75" x14ac:dyDescent="0.25">
      <c r="B16" s="17" t="s">
        <v>32</v>
      </c>
      <c r="C16" s="17" t="s">
        <v>30</v>
      </c>
      <c r="D16" s="33">
        <v>2857.14</v>
      </c>
      <c r="E16" s="33"/>
      <c r="F16" s="33"/>
      <c r="G16" s="33"/>
      <c r="H16" s="33"/>
      <c r="I16" s="33">
        <v>10000</v>
      </c>
      <c r="J16" s="33"/>
      <c r="K16" s="33"/>
      <c r="L16" s="33"/>
      <c r="M16" s="33"/>
      <c r="N16" s="33">
        <v>1428.57</v>
      </c>
      <c r="O16" s="33"/>
      <c r="P16" s="17">
        <f>SUM(D16:O16)</f>
        <v>14285.71</v>
      </c>
      <c r="Q16" s="17">
        <v>3428.58</v>
      </c>
      <c r="R16" s="22"/>
      <c r="S16" s="22"/>
      <c r="T16" s="22"/>
    </row>
    <row r="17" spans="2:22" ht="15.75" x14ac:dyDescent="0.25">
      <c r="B17" s="37" t="s">
        <v>33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40"/>
      <c r="S17" s="40"/>
      <c r="T17" s="40"/>
    </row>
    <row r="18" spans="2:22" ht="15.75" x14ac:dyDescent="0.25">
      <c r="B18" s="17" t="s">
        <v>34</v>
      </c>
      <c r="C18" s="17" t="s">
        <v>30</v>
      </c>
      <c r="D18" s="33">
        <v>7732</v>
      </c>
      <c r="E18" s="33"/>
      <c r="F18" s="33">
        <v>1546.4</v>
      </c>
      <c r="G18" s="33"/>
      <c r="H18" s="33"/>
      <c r="I18" s="33"/>
      <c r="J18" s="33"/>
      <c r="K18" s="33"/>
      <c r="L18" s="33"/>
      <c r="M18" s="33"/>
      <c r="N18" s="33">
        <v>3866</v>
      </c>
      <c r="O18" s="33"/>
      <c r="P18" s="17">
        <f>SUM(D18:O18)</f>
        <v>13144.4</v>
      </c>
      <c r="Q18" s="17">
        <v>3023.21</v>
      </c>
      <c r="R18" s="42"/>
      <c r="S18" s="42"/>
      <c r="T18" s="42"/>
    </row>
    <row r="19" spans="2:22" ht="15.75" x14ac:dyDescent="0.25">
      <c r="B19" s="37" t="s">
        <v>35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43"/>
      <c r="S19" s="43"/>
      <c r="T19" s="43"/>
    </row>
    <row r="20" spans="2:22" ht="15.75" x14ac:dyDescent="0.25">
      <c r="B20" s="17" t="s">
        <v>36</v>
      </c>
      <c r="C20" s="17" t="s">
        <v>30</v>
      </c>
      <c r="D20" s="33">
        <v>4639.2</v>
      </c>
      <c r="E20" s="33"/>
      <c r="F20" s="33">
        <v>463.92</v>
      </c>
      <c r="G20" s="33">
        <v>3847.92</v>
      </c>
      <c r="H20" s="33"/>
      <c r="I20" s="33">
        <v>2319.6</v>
      </c>
      <c r="J20" s="33"/>
      <c r="K20" s="33"/>
      <c r="L20" s="33"/>
      <c r="M20" s="33">
        <v>1510.44</v>
      </c>
      <c r="N20" s="33">
        <v>2319.6</v>
      </c>
      <c r="O20" s="33"/>
      <c r="P20" s="17">
        <f>SUM(D20:O20)</f>
        <v>15100.680000000002</v>
      </c>
      <c r="Q20" s="17">
        <v>3473.15</v>
      </c>
      <c r="R20" s="42"/>
      <c r="S20" s="42"/>
      <c r="T20" s="42"/>
    </row>
    <row r="21" spans="2:22" ht="15.75" x14ac:dyDescent="0.25">
      <c r="B21" s="37" t="s">
        <v>37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  <c r="R21" s="43"/>
      <c r="S21" s="43"/>
      <c r="T21" s="43"/>
    </row>
    <row r="22" spans="2:22" ht="15.75" x14ac:dyDescent="0.25">
      <c r="B22" s="44" t="s">
        <v>38</v>
      </c>
      <c r="C22" s="17" t="s">
        <v>30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2"/>
      <c r="T22" s="42"/>
    </row>
    <row r="23" spans="2:22" ht="15.75" x14ac:dyDescent="0.25">
      <c r="B23" s="37" t="s">
        <v>39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43"/>
      <c r="S23" s="43"/>
      <c r="T23" s="43"/>
    </row>
    <row r="24" spans="2:22" ht="15.75" x14ac:dyDescent="0.25">
      <c r="B24" s="17" t="s">
        <v>40</v>
      </c>
      <c r="C24" s="17" t="s">
        <v>30</v>
      </c>
      <c r="D24" s="33">
        <v>21000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17">
        <f>SUM(D24:O24)</f>
        <v>21000</v>
      </c>
      <c r="Q24" s="17">
        <v>4620</v>
      </c>
      <c r="R24" s="42"/>
      <c r="S24" s="42"/>
      <c r="T24" s="42"/>
    </row>
    <row r="25" spans="2:22" ht="15.75" x14ac:dyDescent="0.25">
      <c r="B25" s="37" t="s">
        <v>41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  <c r="R25" s="43"/>
      <c r="S25" s="43"/>
      <c r="T25" s="43"/>
    </row>
    <row r="26" spans="2:22" ht="15.75" x14ac:dyDescent="0.25">
      <c r="B26" s="17" t="s">
        <v>42</v>
      </c>
      <c r="C26" s="17" t="s">
        <v>30</v>
      </c>
      <c r="D26" s="33">
        <v>7619.05</v>
      </c>
      <c r="E26" s="33"/>
      <c r="F26" s="33"/>
      <c r="G26" s="33">
        <v>1657.28</v>
      </c>
      <c r="H26" s="33"/>
      <c r="I26" s="33"/>
      <c r="J26" s="33"/>
      <c r="K26" s="33"/>
      <c r="L26" s="33"/>
      <c r="M26" s="33"/>
      <c r="N26" s="33"/>
      <c r="O26" s="33"/>
      <c r="P26" s="17">
        <f>SUM(D26:O26)</f>
        <v>9276.33</v>
      </c>
      <c r="Q26" s="17">
        <v>2133.56</v>
      </c>
      <c r="R26" s="45"/>
      <c r="S26" s="45"/>
      <c r="T26" s="42"/>
    </row>
    <row r="28" spans="2:22" ht="26.25" x14ac:dyDescent="0.4">
      <c r="G28" s="46" t="s">
        <v>43</v>
      </c>
      <c r="H28" s="46"/>
    </row>
    <row r="29" spans="2:22" ht="132.75" customHeight="1" x14ac:dyDescent="0.25">
      <c r="B29" s="47" t="s">
        <v>1</v>
      </c>
      <c r="C29" s="48" t="s">
        <v>44</v>
      </c>
      <c r="D29" s="47" t="s">
        <v>45</v>
      </c>
      <c r="E29" s="49" t="s">
        <v>46</v>
      </c>
      <c r="F29" s="49" t="s">
        <v>47</v>
      </c>
      <c r="G29" s="49" t="s">
        <v>48</v>
      </c>
      <c r="H29" s="47" t="s">
        <v>49</v>
      </c>
      <c r="I29" s="47" t="s">
        <v>50</v>
      </c>
      <c r="J29" s="50" t="s">
        <v>51</v>
      </c>
      <c r="K29" s="49" t="s">
        <v>52</v>
      </c>
      <c r="L29" s="51" t="s">
        <v>53</v>
      </c>
      <c r="M29" s="49" t="s">
        <v>54</v>
      </c>
      <c r="N29" s="52" t="s">
        <v>55</v>
      </c>
      <c r="O29" s="53" t="s">
        <v>56</v>
      </c>
      <c r="P29" s="51" t="s">
        <v>48</v>
      </c>
      <c r="Q29" s="53" t="s">
        <v>57</v>
      </c>
      <c r="R29" s="54" t="s">
        <v>58</v>
      </c>
      <c r="S29" s="49" t="s">
        <v>59</v>
      </c>
      <c r="T29" s="49" t="s">
        <v>60</v>
      </c>
      <c r="U29" s="53" t="s">
        <v>61</v>
      </c>
      <c r="V29" s="55" t="s">
        <v>62</v>
      </c>
    </row>
    <row r="30" spans="2:22" ht="15.75" x14ac:dyDescent="0.25">
      <c r="B30" s="56" t="s">
        <v>63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8"/>
    </row>
    <row r="31" spans="2:22" ht="15.75" x14ac:dyDescent="0.25">
      <c r="B31" s="44" t="s">
        <v>17</v>
      </c>
      <c r="C31" s="17" t="s">
        <v>30</v>
      </c>
      <c r="D31" s="33">
        <v>8243</v>
      </c>
      <c r="E31" s="33">
        <v>824.3</v>
      </c>
      <c r="F31" s="33"/>
      <c r="G31" s="33">
        <v>1300</v>
      </c>
      <c r="H31" s="33"/>
      <c r="I31" s="33"/>
      <c r="J31" s="33"/>
      <c r="K31" s="33">
        <v>2720.19</v>
      </c>
      <c r="L31" s="33">
        <v>1813.46</v>
      </c>
      <c r="M31" s="33">
        <f>SUM(D31:L31)</f>
        <v>14900.95</v>
      </c>
      <c r="N31" s="59">
        <v>12</v>
      </c>
      <c r="O31" s="33">
        <v>6185.6</v>
      </c>
      <c r="P31" s="33">
        <v>866.67</v>
      </c>
      <c r="Q31" s="33"/>
      <c r="R31" s="33">
        <v>2164.96</v>
      </c>
      <c r="S31" s="33">
        <v>5742.42</v>
      </c>
      <c r="T31" s="33">
        <v>182.63</v>
      </c>
      <c r="U31" s="17">
        <f>M31+O31+P31+R31+T31-S31</f>
        <v>18558.39</v>
      </c>
      <c r="V31" s="17">
        <v>4268.43</v>
      </c>
    </row>
    <row r="32" spans="2:22" ht="15.75" x14ac:dyDescent="0.25">
      <c r="B32" s="37" t="s">
        <v>64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</row>
    <row r="33" spans="2:22" ht="15.75" x14ac:dyDescent="0.25">
      <c r="B33" s="44" t="s">
        <v>19</v>
      </c>
      <c r="C33" s="17" t="s">
        <v>30</v>
      </c>
      <c r="D33" s="33">
        <v>7732</v>
      </c>
      <c r="E33" s="33">
        <v>773.2</v>
      </c>
      <c r="F33" s="33"/>
      <c r="G33" s="33"/>
      <c r="H33" s="33"/>
      <c r="I33" s="33"/>
      <c r="J33" s="33"/>
      <c r="K33" s="33">
        <v>1701.04</v>
      </c>
      <c r="L33" s="33">
        <v>1701.04</v>
      </c>
      <c r="M33" s="33">
        <f>SUM(D33:L33)</f>
        <v>11907.280000000002</v>
      </c>
      <c r="N33" s="60">
        <v>13.85</v>
      </c>
      <c r="O33" s="33">
        <v>6138.86</v>
      </c>
      <c r="P33" s="33">
        <v>2300.25</v>
      </c>
      <c r="Q33" s="33"/>
      <c r="R33" s="33">
        <v>1534.71</v>
      </c>
      <c r="S33" s="33"/>
      <c r="T33" s="33"/>
      <c r="U33" s="17">
        <f>M33+O33+P33+R33</f>
        <v>21881.100000000002</v>
      </c>
      <c r="V33" s="17">
        <v>5032.6499999999996</v>
      </c>
    </row>
    <row r="34" spans="2:22" ht="15.75" x14ac:dyDescent="0.25">
      <c r="B34" s="37" t="s">
        <v>65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</row>
    <row r="35" spans="2:22" ht="15.75" x14ac:dyDescent="0.25">
      <c r="B35" s="44" t="s">
        <v>22</v>
      </c>
      <c r="C35" s="17" t="s">
        <v>30</v>
      </c>
      <c r="D35" s="33">
        <v>7732</v>
      </c>
      <c r="E35" s="33">
        <v>773.2</v>
      </c>
      <c r="F35" s="33">
        <v>850.52</v>
      </c>
      <c r="G35" s="33">
        <v>1300</v>
      </c>
      <c r="H35" s="33"/>
      <c r="I35" s="33"/>
      <c r="J35" s="33"/>
      <c r="K35" s="33">
        <v>2551.56</v>
      </c>
      <c r="L35" s="33">
        <v>1701.04</v>
      </c>
      <c r="M35" s="33">
        <f>SUM(D35:L35)</f>
        <v>14908.32</v>
      </c>
      <c r="N35" s="59">
        <v>14</v>
      </c>
      <c r="O35" s="33">
        <v>9858.2900000000009</v>
      </c>
      <c r="P35" s="33">
        <v>1011.11</v>
      </c>
      <c r="Q35" s="33"/>
      <c r="R35" s="33"/>
      <c r="S35" s="33"/>
      <c r="T35" s="33"/>
      <c r="U35" s="17">
        <f>M35+O35+P35</f>
        <v>25777.72</v>
      </c>
      <c r="V35" s="17">
        <v>5928.88</v>
      </c>
    </row>
    <row r="36" spans="2:22" ht="15.75" x14ac:dyDescent="0.25">
      <c r="B36" s="37" t="s">
        <v>66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</row>
    <row r="37" spans="2:22" ht="15.75" x14ac:dyDescent="0.25">
      <c r="B37" s="44" t="s">
        <v>25</v>
      </c>
      <c r="C37" s="17" t="s">
        <v>30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0"/>
      <c r="O37" s="33"/>
      <c r="P37" s="33"/>
      <c r="Q37" s="33"/>
      <c r="R37" s="33"/>
      <c r="S37" s="33"/>
      <c r="T37" s="33"/>
      <c r="U37" s="33"/>
      <c r="V37" s="33"/>
    </row>
    <row r="38" spans="2:22" ht="15.75" x14ac:dyDescent="0.25">
      <c r="B38" s="37" t="s">
        <v>67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</row>
    <row r="39" spans="2:22" ht="15.75" x14ac:dyDescent="0.25">
      <c r="B39" s="44" t="s">
        <v>27</v>
      </c>
      <c r="C39" s="17" t="s">
        <v>30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60"/>
      <c r="O39" s="33"/>
      <c r="P39" s="33"/>
      <c r="Q39" s="33"/>
      <c r="R39" s="33"/>
      <c r="S39" s="33"/>
      <c r="T39" s="33"/>
      <c r="U39" s="33"/>
      <c r="V39" s="33"/>
    </row>
    <row r="40" spans="2:22" ht="15.75" x14ac:dyDescent="0.25">
      <c r="B40" s="37" t="s">
        <v>68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9"/>
    </row>
    <row r="41" spans="2:22" ht="15.75" x14ac:dyDescent="0.25">
      <c r="B41" s="44" t="s">
        <v>29</v>
      </c>
      <c r="C41" s="17" t="s">
        <v>30</v>
      </c>
      <c r="D41" s="33">
        <v>7253</v>
      </c>
      <c r="E41" s="33">
        <v>725.3</v>
      </c>
      <c r="F41" s="33"/>
      <c r="G41" s="33"/>
      <c r="H41" s="33"/>
      <c r="I41" s="33"/>
      <c r="J41" s="33">
        <v>7978</v>
      </c>
      <c r="K41" s="33">
        <v>1595.66</v>
      </c>
      <c r="L41" s="33">
        <v>1595.66</v>
      </c>
      <c r="M41" s="33">
        <f>SUM(D41:L41)</f>
        <v>19147.62</v>
      </c>
      <c r="N41" s="60"/>
      <c r="O41" s="33"/>
      <c r="P41" s="33"/>
      <c r="Q41" s="33">
        <v>3989.2</v>
      </c>
      <c r="R41" s="33"/>
      <c r="S41" s="33"/>
      <c r="T41" s="33"/>
      <c r="U41" s="17">
        <f>SUM(M41:Q41)</f>
        <v>23136.82</v>
      </c>
      <c r="V41" s="17">
        <v>5321.47</v>
      </c>
    </row>
    <row r="42" spans="2:22" ht="15.75" x14ac:dyDescent="0.25">
      <c r="B42" s="37" t="s">
        <v>69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9"/>
    </row>
    <row r="43" spans="2:22" ht="15.75" x14ac:dyDescent="0.25">
      <c r="B43" s="44" t="s">
        <v>32</v>
      </c>
      <c r="C43" s="17" t="s">
        <v>30</v>
      </c>
      <c r="D43" s="33">
        <v>7732</v>
      </c>
      <c r="E43" s="33">
        <v>773.2</v>
      </c>
      <c r="F43" s="33"/>
      <c r="G43" s="33"/>
      <c r="H43" s="33"/>
      <c r="I43" s="33"/>
      <c r="J43" s="33"/>
      <c r="K43" s="33">
        <v>2551.56</v>
      </c>
      <c r="L43" s="33">
        <v>1701.04</v>
      </c>
      <c r="M43" s="33">
        <f>SUM(D43:L43)</f>
        <v>12757.8</v>
      </c>
      <c r="N43" s="60"/>
      <c r="O43" s="33"/>
      <c r="P43" s="33"/>
      <c r="Q43" s="33"/>
      <c r="R43" s="33"/>
      <c r="S43" s="33"/>
      <c r="T43" s="33"/>
      <c r="U43" s="17">
        <f>SUM(M43:T43)</f>
        <v>12757.8</v>
      </c>
      <c r="V43" s="17">
        <v>6245.29</v>
      </c>
    </row>
    <row r="44" spans="2:22" ht="15.75" x14ac:dyDescent="0.25">
      <c r="B44" s="37" t="s">
        <v>70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9"/>
    </row>
    <row r="45" spans="2:22" ht="15.75" x14ac:dyDescent="0.25">
      <c r="B45" s="44" t="s">
        <v>34</v>
      </c>
      <c r="C45" s="17" t="s">
        <v>30</v>
      </c>
      <c r="D45" s="33">
        <v>7732</v>
      </c>
      <c r="E45" s="33">
        <v>773.2</v>
      </c>
      <c r="F45" s="33"/>
      <c r="G45" s="33"/>
      <c r="H45" s="33"/>
      <c r="I45" s="33"/>
      <c r="J45" s="33"/>
      <c r="K45" s="33">
        <v>2551.56</v>
      </c>
      <c r="L45" s="33">
        <v>1701.04</v>
      </c>
      <c r="M45" s="33">
        <f>SUM(D45:L45)</f>
        <v>12757.8</v>
      </c>
      <c r="N45" s="60"/>
      <c r="O45" s="33"/>
      <c r="P45" s="33"/>
      <c r="Q45" s="33"/>
      <c r="R45" s="33"/>
      <c r="S45" s="33"/>
      <c r="T45" s="33"/>
      <c r="U45" s="17">
        <f>SUM(M45:T45)</f>
        <v>12757.8</v>
      </c>
      <c r="V45" s="17">
        <v>2934.29</v>
      </c>
    </row>
    <row r="46" spans="2:22" ht="15.75" x14ac:dyDescent="0.25">
      <c r="B46" s="37" t="s">
        <v>71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9"/>
    </row>
    <row r="47" spans="2:22" ht="15.75" x14ac:dyDescent="0.25">
      <c r="B47" s="44" t="s">
        <v>36</v>
      </c>
      <c r="C47" s="17" t="s">
        <v>30</v>
      </c>
      <c r="D47" s="33">
        <v>7732</v>
      </c>
      <c r="E47" s="33">
        <v>773.2</v>
      </c>
      <c r="F47" s="33"/>
      <c r="G47" s="33"/>
      <c r="H47" s="33"/>
      <c r="I47" s="33"/>
      <c r="J47" s="33"/>
      <c r="K47" s="33">
        <v>2551.56</v>
      </c>
      <c r="L47" s="33">
        <v>2073.5500000000002</v>
      </c>
      <c r="M47" s="33">
        <f>SUM(D47:L47)</f>
        <v>13130.310000000001</v>
      </c>
      <c r="N47" s="60"/>
      <c r="O47" s="33"/>
      <c r="P47" s="33">
        <v>2421.34</v>
      </c>
      <c r="Q47" s="33"/>
      <c r="R47" s="33"/>
      <c r="S47" s="33"/>
      <c r="T47" s="33"/>
      <c r="U47" s="17">
        <f>SUM(M47:T47)</f>
        <v>15551.650000000001</v>
      </c>
      <c r="V47" s="17">
        <v>3576.88</v>
      </c>
    </row>
    <row r="48" spans="2:22" ht="15.75" x14ac:dyDescent="0.25">
      <c r="B48" s="37" t="s">
        <v>72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9"/>
    </row>
    <row r="49" spans="2:22" ht="15.75" x14ac:dyDescent="0.25">
      <c r="B49" s="44" t="s">
        <v>38</v>
      </c>
      <c r="C49" s="17" t="s">
        <v>30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60"/>
      <c r="O49" s="33"/>
      <c r="P49" s="33"/>
      <c r="Q49" s="33"/>
      <c r="R49" s="33"/>
      <c r="S49" s="33"/>
      <c r="T49" s="33"/>
      <c r="U49" s="33"/>
      <c r="V49" s="33"/>
    </row>
  </sheetData>
  <mergeCells count="21">
    <mergeCell ref="B44:V44"/>
    <mergeCell ref="B46:V46"/>
    <mergeCell ref="B48:V48"/>
    <mergeCell ref="B32:V32"/>
    <mergeCell ref="B34:V34"/>
    <mergeCell ref="B36:V36"/>
    <mergeCell ref="B38:V38"/>
    <mergeCell ref="B40:V40"/>
    <mergeCell ref="B42:V42"/>
    <mergeCell ref="B19:Q19"/>
    <mergeCell ref="B21:Q21"/>
    <mergeCell ref="B23:Q23"/>
    <mergeCell ref="B25:Q25"/>
    <mergeCell ref="G28:H28"/>
    <mergeCell ref="B30:V30"/>
    <mergeCell ref="M4:Q4"/>
    <mergeCell ref="B9:Q9"/>
    <mergeCell ref="B11:Q11"/>
    <mergeCell ref="B13:Q13"/>
    <mergeCell ref="B15:Q15"/>
    <mergeCell ref="B17:Q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2025-04-10T08:06:55Z</dcterms:modified>
</cp:coreProperties>
</file>