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N51" i="1" l="1"/>
  <c r="N49" i="1"/>
  <c r="Y49" i="1" s="1"/>
  <c r="N47" i="1"/>
  <c r="Y47" i="1" s="1"/>
  <c r="Y45" i="1"/>
  <c r="Y43" i="1"/>
  <c r="N43" i="1"/>
  <c r="N41" i="1"/>
  <c r="N39" i="1"/>
  <c r="Y37" i="1"/>
  <c r="N37" i="1"/>
  <c r="Y35" i="1"/>
  <c r="N33" i="1"/>
  <c r="Y33" i="1" s="1"/>
  <c r="S28" i="1"/>
  <c r="S26" i="1"/>
  <c r="S24" i="1"/>
  <c r="S22" i="1"/>
  <c r="S20" i="1"/>
  <c r="S18" i="1"/>
  <c r="S16" i="1"/>
  <c r="S14" i="1"/>
  <c r="S12" i="1"/>
  <c r="S10" i="1"/>
  <c r="S8" i="1"/>
  <c r="S7" i="1"/>
</calcChain>
</file>

<file path=xl/sharedStrings.xml><?xml version="1.0" encoding="utf-8"?>
<sst xmlns="http://schemas.openxmlformats.org/spreadsheetml/2006/main" count="110" uniqueCount="80">
  <si>
    <t>Серпень 2025 року</t>
  </si>
  <si>
    <t>№</t>
  </si>
  <si>
    <t xml:space="preserve">Посада </t>
  </si>
  <si>
    <t>Посадовий оклад</t>
  </si>
  <si>
    <t>Доплата за ранг</t>
  </si>
  <si>
    <t>Надбавка за вислугу років</t>
  </si>
  <si>
    <t>Відпускні</t>
  </si>
  <si>
    <t>Надбавка за виконання особливо важливої роботи</t>
  </si>
  <si>
    <t>Щомісячна премія /премія до урочистих (святкових подій)</t>
  </si>
  <si>
    <t>Матеріальна допомога на оздоровлення</t>
  </si>
  <si>
    <t>Допомога по тимч.втраті працездатності(липень)</t>
  </si>
  <si>
    <t>Матеріальна допомога на вирішення соц.-побутових питань</t>
  </si>
  <si>
    <t>Лікарняні</t>
  </si>
  <si>
    <t>Зар.плата за дні відрядження</t>
  </si>
  <si>
    <t>Інтенсивність</t>
  </si>
  <si>
    <t>Бух.довідка №1</t>
  </si>
  <si>
    <t>Допомога по тимчасовій втраті працездатності</t>
  </si>
  <si>
    <t>Індексація</t>
  </si>
  <si>
    <t>Всього нараховано</t>
  </si>
  <si>
    <t>Всього утримано</t>
  </si>
  <si>
    <t xml:space="preserve">                                                                                                                                                                   Брацлавська селищна рада</t>
  </si>
  <si>
    <t>1.</t>
  </si>
  <si>
    <t>Брацлавський селищний голова</t>
  </si>
  <si>
    <t>2.</t>
  </si>
  <si>
    <t>Заступник селищного голови з питань діяльності виконавчих органів Брацлавської селищної ради</t>
  </si>
  <si>
    <t xml:space="preserve">                                                                                                                                                                                                                       Фінансовий відділ Брацлавської селищної ради</t>
  </si>
  <si>
    <t>3.</t>
  </si>
  <si>
    <t>Начальник</t>
  </si>
  <si>
    <t xml:space="preserve">                                                           Відділ освіти Брацлавської селищної ради</t>
  </si>
  <si>
    <t>4.</t>
  </si>
  <si>
    <t>Відділ "Служба у справах дітей"Брацлавської селищної ради</t>
  </si>
  <si>
    <t>5.</t>
  </si>
  <si>
    <t>Комунальний заклад Брацлавське публічна бібліотека</t>
  </si>
  <si>
    <t>6.</t>
  </si>
  <si>
    <t>Директор</t>
  </si>
  <si>
    <t>Брацлавська територіальна місцева пожежна команда</t>
  </si>
  <si>
    <t>7.</t>
  </si>
  <si>
    <t>Комунальний заклад "Центр культури та дозвілля "Брацлавської селищної ради</t>
  </si>
  <si>
    <t>8.</t>
  </si>
  <si>
    <t>Комунальна установа "Центр надання соціальних послуг"</t>
  </si>
  <si>
    <t>9.</t>
  </si>
  <si>
    <t>Брацлавський комбінат комунального підприємства</t>
  </si>
  <si>
    <t>10.</t>
  </si>
  <si>
    <t>Комунальне неприбуткове підприємство "Центр первинної медико-санітарнї допомоги"Брацлавської селищної ради</t>
  </si>
  <si>
    <t>11.</t>
  </si>
  <si>
    <t>Комунальне неприбуткове підприємство "Медичний центр"</t>
  </si>
  <si>
    <t>12.</t>
  </si>
  <si>
    <t>Освіта</t>
  </si>
  <si>
    <t>Посада</t>
  </si>
  <si>
    <t>Оклад</t>
  </si>
  <si>
    <t>10% до окладу</t>
  </si>
  <si>
    <t>Інклюзія</t>
  </si>
  <si>
    <t>доплата  /мат. Допомога</t>
  </si>
  <si>
    <t>відпускні за липень та серпень</t>
  </si>
  <si>
    <t xml:space="preserve">індексація  </t>
  </si>
  <si>
    <t>Премія / оздоровчі</t>
  </si>
  <si>
    <t>Вислуга років</t>
  </si>
  <si>
    <t>Престижність</t>
  </si>
  <si>
    <t>Разом за директора</t>
  </si>
  <si>
    <t>Години</t>
  </si>
  <si>
    <t>доплата за несприятливі умови пед. працівникам</t>
  </si>
  <si>
    <t>За виладацьку роботу/години</t>
  </si>
  <si>
    <t xml:space="preserve">доплата </t>
  </si>
  <si>
    <t>За складність і напруженість</t>
  </si>
  <si>
    <t>Відпускні / серпень</t>
  </si>
  <si>
    <t>Вислуга та престижність за викладацьку роботу</t>
  </si>
  <si>
    <t>Пропуск</t>
  </si>
  <si>
    <t>Заміна</t>
  </si>
  <si>
    <t>Разом нараховано</t>
  </si>
  <si>
    <t>Утримано</t>
  </si>
  <si>
    <t>Вовчок гімназія</t>
  </si>
  <si>
    <t>Новоселівка гімназія</t>
  </si>
  <si>
    <t>Бугаків гімназія</t>
  </si>
  <si>
    <t>Зяньківці гімназія</t>
  </si>
  <si>
    <t>Брацлавський ліцей №1</t>
  </si>
  <si>
    <t>Мистецька школа</t>
  </si>
  <si>
    <t>Вовчок ЗДО"Дзвіночок"</t>
  </si>
  <si>
    <t>Бугаків ЗДО" Віночок"</t>
  </si>
  <si>
    <t>Вишківці ЗДО"Сонечко"</t>
  </si>
  <si>
    <t>Брацлав ЗДО "Ромашка"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</si>
</sst>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20"/>
      <name val="Arial Cyr"/>
      <charset val="204"/>
    </font>
    <font>
      <b/>
      <sz val="12"/>
      <name val="Arial Cyr"/>
      <charset val="204"/>
    </font>
    <font>
      <sz val="16"/>
      <name val="Arial Cyr"/>
      <charset val="204"/>
    </font>
    <font>
      <sz val="12"/>
      <name val="Arial Cyr"/>
      <charset val="204"/>
    </font>
    <font>
      <b/>
      <sz val="10"/>
      <name val="Arial Cyr"/>
      <charset val="204"/>
    </font>
    <font>
      <b/>
      <sz val="14"/>
      <name val="Arial Cyr"/>
      <charset val="204"/>
    </font>
    <font>
      <b/>
      <sz val="16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 inden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0" fontId="3" fillId="3" borderId="3" xfId="0" applyFont="1" applyFill="1" applyBorder="1" applyAlignment="1">
      <alignment horizontal="left" vertical="center"/>
    </xf>
    <xf numFmtId="0" fontId="3" fillId="3" borderId="4" xfId="0" applyFont="1" applyFill="1" applyBorder="1" applyAlignment="1">
      <alignment horizontal="left" vertical="center"/>
    </xf>
    <xf numFmtId="0" fontId="3" fillId="3" borderId="5" xfId="0" applyFont="1" applyFill="1" applyBorder="1" applyAlignment="1">
      <alignment horizontal="left" vertical="center"/>
    </xf>
    <xf numFmtId="0" fontId="3" fillId="3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center" vertical="center"/>
    </xf>
    <xf numFmtId="2" fontId="2" fillId="0" borderId="2" xfId="0" applyNumberFormat="1" applyFont="1" applyBorder="1"/>
    <xf numFmtId="2" fontId="2" fillId="0" borderId="2" xfId="0" applyNumberFormat="1" applyFont="1" applyBorder="1" applyAlignment="1">
      <alignment wrapText="1"/>
    </xf>
    <xf numFmtId="2" fontId="4" fillId="0" borderId="2" xfId="0" applyNumberFormat="1" applyFont="1" applyBorder="1" applyAlignment="1">
      <alignment wrapText="1"/>
    </xf>
    <xf numFmtId="2" fontId="4" fillId="0" borderId="2" xfId="0" applyNumberFormat="1" applyFont="1" applyBorder="1"/>
    <xf numFmtId="2" fontId="4" fillId="0" borderId="3" xfId="0" applyNumberFormat="1" applyFont="1" applyBorder="1"/>
    <xf numFmtId="2" fontId="2" fillId="0" borderId="0" xfId="0" applyNumberFormat="1" applyFont="1" applyBorder="1"/>
    <xf numFmtId="2" fontId="2" fillId="2" borderId="0" xfId="0" applyNumberFormat="1" applyFont="1" applyFill="1" applyBorder="1"/>
    <xf numFmtId="2" fontId="0" fillId="0" borderId="0" xfId="0" applyNumberFormat="1"/>
    <xf numFmtId="2" fontId="2" fillId="3" borderId="3" xfId="0" applyNumberFormat="1" applyFont="1" applyFill="1" applyBorder="1" applyAlignment="1">
      <alignment horizontal="left"/>
    </xf>
    <xf numFmtId="2" fontId="2" fillId="3" borderId="4" xfId="0" applyNumberFormat="1" applyFont="1" applyFill="1" applyBorder="1" applyAlignment="1">
      <alignment horizontal="left"/>
    </xf>
    <xf numFmtId="2" fontId="2" fillId="3" borderId="5" xfId="0" applyNumberFormat="1" applyFont="1" applyFill="1" applyBorder="1" applyAlignment="1">
      <alignment horizontal="left"/>
    </xf>
    <xf numFmtId="2" fontId="2" fillId="3" borderId="0" xfId="0" applyNumberFormat="1" applyFont="1" applyFill="1" applyBorder="1" applyAlignment="1">
      <alignment horizontal="left"/>
    </xf>
    <xf numFmtId="2" fontId="2" fillId="2" borderId="0" xfId="0" applyNumberFormat="1" applyFont="1" applyFill="1" applyBorder="1" applyAlignment="1">
      <alignment horizontal="left" indent="5"/>
    </xf>
    <xf numFmtId="2" fontId="2" fillId="3" borderId="3" xfId="0" applyNumberFormat="1" applyFont="1" applyFill="1" applyBorder="1" applyAlignment="1">
      <alignment horizontal="left" indent="52"/>
    </xf>
    <xf numFmtId="2" fontId="2" fillId="3" borderId="4" xfId="0" applyNumberFormat="1" applyFont="1" applyFill="1" applyBorder="1" applyAlignment="1">
      <alignment horizontal="left" indent="52"/>
    </xf>
    <xf numFmtId="2" fontId="2" fillId="3" borderId="5" xfId="0" applyNumberFormat="1" applyFont="1" applyFill="1" applyBorder="1" applyAlignment="1">
      <alignment horizontal="left" indent="52"/>
    </xf>
    <xf numFmtId="2" fontId="2" fillId="3" borderId="0" xfId="0" applyNumberFormat="1" applyFont="1" applyFill="1" applyBorder="1" applyAlignment="1">
      <alignment horizontal="left" indent="52"/>
    </xf>
    <xf numFmtId="2" fontId="2" fillId="2" borderId="0" xfId="0" applyNumberFormat="1" applyFont="1" applyFill="1" applyBorder="1" applyAlignment="1">
      <alignment horizontal="left" indent="52"/>
    </xf>
    <xf numFmtId="2" fontId="0" fillId="0" borderId="2" xfId="0" applyNumberFormat="1" applyBorder="1"/>
    <xf numFmtId="0" fontId="0" fillId="0" borderId="2" xfId="0" applyBorder="1"/>
    <xf numFmtId="0" fontId="2" fillId="0" borderId="2" xfId="0" applyFont="1" applyBorder="1"/>
    <xf numFmtId="0" fontId="2" fillId="0" borderId="0" xfId="0" applyFont="1" applyBorder="1"/>
    <xf numFmtId="0" fontId="2" fillId="2" borderId="0" xfId="0" applyFont="1" applyFill="1" applyBorder="1"/>
    <xf numFmtId="2" fontId="2" fillId="3" borderId="3" xfId="0" applyNumberFormat="1" applyFont="1" applyFill="1" applyBorder="1" applyAlignment="1">
      <alignment horizontal="center"/>
    </xf>
    <xf numFmtId="2" fontId="2" fillId="3" borderId="4" xfId="0" applyNumberFormat="1" applyFont="1" applyFill="1" applyBorder="1" applyAlignment="1">
      <alignment horizontal="center"/>
    </xf>
    <xf numFmtId="2" fontId="2" fillId="3" borderId="5" xfId="0" applyNumberFormat="1" applyFont="1" applyFill="1" applyBorder="1" applyAlignment="1">
      <alignment horizontal="center"/>
    </xf>
    <xf numFmtId="2" fontId="2" fillId="3" borderId="0" xfId="0" applyNumberFormat="1" applyFont="1" applyFill="1" applyBorder="1" applyAlignment="1">
      <alignment horizontal="center"/>
    </xf>
    <xf numFmtId="2" fontId="2" fillId="2" borderId="0" xfId="0" applyNumberFormat="1" applyFont="1" applyFill="1" applyBorder="1" applyAlignment="1">
      <alignment horizontal="center"/>
    </xf>
    <xf numFmtId="2" fontId="0" fillId="2" borderId="0" xfId="0" applyNumberFormat="1" applyFill="1" applyBorder="1"/>
    <xf numFmtId="0" fontId="0" fillId="2" borderId="0" xfId="0" applyFill="1" applyBorder="1"/>
    <xf numFmtId="0" fontId="2" fillId="2" borderId="0" xfId="0" applyFont="1" applyFill="1" applyBorder="1" applyAlignment="1">
      <alignment horizontal="center"/>
    </xf>
    <xf numFmtId="2" fontId="0" fillId="0" borderId="2" xfId="0" applyNumberFormat="1" applyBorder="1" applyAlignment="1">
      <alignment horizontal="right"/>
    </xf>
    <xf numFmtId="2" fontId="5" fillId="0" borderId="2" xfId="0" applyNumberFormat="1" applyFont="1" applyBorder="1"/>
    <xf numFmtId="0" fontId="0" fillId="0" borderId="0" xfId="0" applyBorder="1"/>
    <xf numFmtId="0" fontId="6" fillId="0" borderId="2" xfId="0" applyFont="1" applyBorder="1" applyAlignment="1">
      <alignment horizontal="left" vertical="center" indent="1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 wrapText="1" inden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6" fillId="0" borderId="2" xfId="0" applyFont="1" applyBorder="1" applyAlignment="1">
      <alignment wrapText="1"/>
    </xf>
    <xf numFmtId="0" fontId="6" fillId="0" borderId="2" xfId="0" applyFont="1" applyBorder="1" applyAlignment="1">
      <alignment vertical="center"/>
    </xf>
    <xf numFmtId="0" fontId="7" fillId="3" borderId="3" xfId="0" applyFont="1" applyFill="1" applyBorder="1" applyAlignment="1">
      <alignment horizontal="center"/>
    </xf>
    <xf numFmtId="0" fontId="7" fillId="3" borderId="4" xfId="0" applyFont="1" applyFill="1" applyBorder="1" applyAlignment="1">
      <alignment horizontal="center"/>
    </xf>
    <xf numFmtId="0" fontId="7" fillId="3" borderId="5" xfId="0" applyFont="1" applyFill="1" applyBorder="1" applyAlignment="1">
      <alignment horizontal="center"/>
    </xf>
    <xf numFmtId="0" fontId="0" fillId="0" borderId="3" xfId="0" applyNumberFormat="1" applyBorder="1"/>
    <xf numFmtId="2" fontId="7" fillId="3" borderId="3" xfId="0" applyNumberFormat="1" applyFont="1" applyFill="1" applyBorder="1" applyAlignment="1">
      <alignment horizontal="center"/>
    </xf>
    <xf numFmtId="2" fontId="7" fillId="3" borderId="4" xfId="0" applyNumberFormat="1" applyFont="1" applyFill="1" applyBorder="1" applyAlignment="1">
      <alignment horizontal="center"/>
    </xf>
    <xf numFmtId="2" fontId="7" fillId="3" borderId="5" xfId="0" applyNumberFormat="1" applyFont="1" applyFill="1" applyBorder="1" applyAlignment="1">
      <alignment horizontal="center"/>
    </xf>
    <xf numFmtId="2" fontId="0" fillId="0" borderId="3" xfId="0" applyNumberFormat="1" applyBorder="1"/>
    <xf numFmtId="2" fontId="0" fillId="0" borderId="3" xfId="0" applyNumberFormat="1" applyBorder="1" applyAlignment="1">
      <alignment horizontal="center"/>
    </xf>
    <xf numFmtId="2" fontId="0" fillId="0" borderId="5" xfId="0" applyNumberFormat="1" applyBorder="1" applyAlignment="1">
      <alignment horizontal="center"/>
    </xf>
    <xf numFmtId="2" fontId="6" fillId="3" borderId="3" xfId="0" applyNumberFormat="1" applyFont="1" applyFill="1" applyBorder="1" applyAlignment="1">
      <alignment horizontal="center"/>
    </xf>
    <xf numFmtId="2" fontId="6" fillId="3" borderId="4" xfId="0" applyNumberFormat="1" applyFont="1" applyFill="1" applyBorder="1" applyAlignment="1">
      <alignment horizontal="center"/>
    </xf>
    <xf numFmtId="2" fontId="6" fillId="3" borderId="5" xfId="0" applyNumberFormat="1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Z51"/>
  <sheetViews>
    <sheetView tabSelected="1" topLeftCell="B10" zoomScale="69" zoomScaleNormal="69" workbookViewId="0">
      <selection activeCell="B6" sqref="B6:T6"/>
    </sheetView>
  </sheetViews>
  <sheetFormatPr defaultRowHeight="15" x14ac:dyDescent="0.25"/>
  <cols>
    <col min="3" max="4" width="16.140625" customWidth="1"/>
    <col min="6" max="6" width="11.7109375" customWidth="1"/>
    <col min="7" max="7" width="12" customWidth="1"/>
    <col min="8" max="8" width="14.140625" customWidth="1"/>
    <col min="9" max="10" width="13.28515625" customWidth="1"/>
    <col min="11" max="11" width="13.140625" customWidth="1"/>
    <col min="13" max="13" width="12.85546875" customWidth="1"/>
    <col min="14" max="14" width="11.7109375" customWidth="1"/>
    <col min="16" max="16" width="12" customWidth="1"/>
    <col min="17" max="17" width="13.28515625" customWidth="1"/>
    <col min="19" max="19" width="11" customWidth="1"/>
    <col min="20" max="20" width="10.85546875" customWidth="1"/>
  </cols>
  <sheetData>
    <row r="3" spans="2:26" x14ac:dyDescent="0.25">
      <c r="G3" s="1" t="s">
        <v>0</v>
      </c>
      <c r="H3" s="1"/>
      <c r="I3" s="1"/>
      <c r="J3" s="1"/>
      <c r="K3" s="1"/>
    </row>
    <row r="4" spans="2:26" x14ac:dyDescent="0.25">
      <c r="G4" s="2"/>
      <c r="H4" s="2"/>
      <c r="I4" s="2"/>
      <c r="J4" s="2"/>
      <c r="K4" s="2"/>
    </row>
    <row r="5" spans="2:26" ht="173.25" x14ac:dyDescent="0.25">
      <c r="B5" s="3" t="s">
        <v>1</v>
      </c>
      <c r="C5" s="3" t="s">
        <v>2</v>
      </c>
      <c r="D5" s="4" t="s">
        <v>3</v>
      </c>
      <c r="E5" s="4" t="s">
        <v>4</v>
      </c>
      <c r="F5" s="5" t="s">
        <v>5</v>
      </c>
      <c r="G5" s="5" t="s">
        <v>6</v>
      </c>
      <c r="H5" s="4" t="s">
        <v>7</v>
      </c>
      <c r="I5" s="6" t="s">
        <v>8</v>
      </c>
      <c r="J5" s="6" t="s">
        <v>9</v>
      </c>
      <c r="K5" s="6" t="s">
        <v>10</v>
      </c>
      <c r="L5" s="6" t="s">
        <v>11</v>
      </c>
      <c r="M5" s="5" t="s">
        <v>12</v>
      </c>
      <c r="N5" s="6" t="s">
        <v>13</v>
      </c>
      <c r="O5" s="7" t="s">
        <v>14</v>
      </c>
      <c r="P5" s="7" t="s">
        <v>15</v>
      </c>
      <c r="Q5" s="7" t="s">
        <v>16</v>
      </c>
      <c r="R5" s="8" t="s">
        <v>17</v>
      </c>
      <c r="S5" s="6" t="s">
        <v>18</v>
      </c>
      <c r="T5" s="6" t="s">
        <v>19</v>
      </c>
      <c r="U5" s="9"/>
      <c r="V5" s="10"/>
      <c r="W5" s="10"/>
      <c r="X5" s="9"/>
    </row>
    <row r="6" spans="2:26" ht="20.25" x14ac:dyDescent="0.25">
      <c r="B6" s="11" t="s">
        <v>20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3"/>
      <c r="U6" s="14"/>
      <c r="V6" s="15"/>
      <c r="W6" s="15"/>
      <c r="X6" s="15"/>
    </row>
    <row r="7" spans="2:26" ht="110.25" x14ac:dyDescent="0.25">
      <c r="B7" s="16" t="s">
        <v>21</v>
      </c>
      <c r="C7" s="17" t="s">
        <v>22</v>
      </c>
      <c r="D7" s="18">
        <v>16979.669999999998</v>
      </c>
      <c r="E7" s="19">
        <v>542.86</v>
      </c>
      <c r="F7" s="19">
        <v>5256.76</v>
      </c>
      <c r="G7" s="19"/>
      <c r="H7" s="19">
        <v>11389.65</v>
      </c>
      <c r="I7" s="19"/>
      <c r="J7" s="19"/>
      <c r="K7" s="19">
        <v>7154.95</v>
      </c>
      <c r="L7" s="19"/>
      <c r="M7" s="19"/>
      <c r="N7" s="19"/>
      <c r="O7" s="20"/>
      <c r="P7" s="20"/>
      <c r="Q7" s="20">
        <v>8585.9</v>
      </c>
      <c r="R7" s="20">
        <v>120.54</v>
      </c>
      <c r="S7" s="16">
        <f>SUM(D7:R7)</f>
        <v>50030.33</v>
      </c>
      <c r="T7" s="16">
        <v>11507</v>
      </c>
      <c r="U7" s="21"/>
      <c r="V7" s="22"/>
      <c r="W7" s="22"/>
      <c r="X7" s="21"/>
      <c r="Y7" s="23"/>
      <c r="Z7" s="23"/>
    </row>
    <row r="8" spans="2:26" ht="96" customHeight="1" x14ac:dyDescent="0.25">
      <c r="B8" s="16" t="s">
        <v>23</v>
      </c>
      <c r="C8" s="17" t="s">
        <v>24</v>
      </c>
      <c r="D8" s="18">
        <v>17203</v>
      </c>
      <c r="E8" s="19">
        <v>500</v>
      </c>
      <c r="F8" s="19">
        <v>4425.75</v>
      </c>
      <c r="G8" s="19"/>
      <c r="H8" s="19">
        <v>11064.38</v>
      </c>
      <c r="I8" s="19"/>
      <c r="J8" s="19"/>
      <c r="K8" s="19"/>
      <c r="L8" s="19"/>
      <c r="M8" s="19"/>
      <c r="N8" s="19"/>
      <c r="O8" s="20"/>
      <c r="P8" s="20"/>
      <c r="Q8" s="20"/>
      <c r="R8" s="20">
        <v>133.22999999999999</v>
      </c>
      <c r="S8" s="16">
        <f>SUM(D8:R8)</f>
        <v>33326.36</v>
      </c>
      <c r="T8" s="16">
        <v>7665.06</v>
      </c>
      <c r="U8" s="21"/>
      <c r="V8" s="22"/>
      <c r="W8" s="22"/>
      <c r="X8" s="21"/>
      <c r="Y8" s="23"/>
      <c r="Z8" s="23"/>
    </row>
    <row r="9" spans="2:26" ht="15.75" x14ac:dyDescent="0.25">
      <c r="B9" s="24" t="s">
        <v>25</v>
      </c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6"/>
      <c r="U9" s="27"/>
      <c r="V9" s="28"/>
      <c r="W9" s="28"/>
      <c r="X9" s="28"/>
      <c r="Y9" s="23"/>
      <c r="Z9" s="23"/>
    </row>
    <row r="10" spans="2:26" ht="15.75" x14ac:dyDescent="0.25">
      <c r="B10" s="16" t="s">
        <v>26</v>
      </c>
      <c r="C10" s="16" t="s">
        <v>27</v>
      </c>
      <c r="D10" s="19">
        <v>7610.67</v>
      </c>
      <c r="E10" s="19">
        <v>200</v>
      </c>
      <c r="F10" s="19"/>
      <c r="G10" s="19">
        <v>12211.82</v>
      </c>
      <c r="H10" s="19">
        <v>3905.33</v>
      </c>
      <c r="I10" s="19">
        <v>11416</v>
      </c>
      <c r="J10" s="19">
        <v>26517</v>
      </c>
      <c r="K10" s="19"/>
      <c r="L10" s="19"/>
      <c r="M10" s="19">
        <v>4702.6499999999996</v>
      </c>
      <c r="N10" s="19">
        <v>2741.92</v>
      </c>
      <c r="O10" s="20"/>
      <c r="P10" s="20"/>
      <c r="Q10" s="20"/>
      <c r="R10" s="20">
        <v>88.82</v>
      </c>
      <c r="S10" s="16">
        <f>SUM(D10:R10)</f>
        <v>69394.210000000006</v>
      </c>
      <c r="T10" s="16">
        <v>15960.67</v>
      </c>
      <c r="U10" s="21"/>
      <c r="V10" s="22"/>
      <c r="W10" s="22"/>
      <c r="X10" s="22"/>
      <c r="Y10" s="23"/>
      <c r="Z10" s="23"/>
    </row>
    <row r="11" spans="2:26" ht="15.75" x14ac:dyDescent="0.25">
      <c r="B11" s="29" t="s">
        <v>28</v>
      </c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1"/>
      <c r="U11" s="32"/>
      <c r="V11" s="33"/>
      <c r="W11" s="33"/>
      <c r="X11" s="33"/>
    </row>
    <row r="12" spans="2:26" ht="15.75" x14ac:dyDescent="0.25">
      <c r="B12" s="16" t="s">
        <v>29</v>
      </c>
      <c r="C12" s="16" t="s">
        <v>27</v>
      </c>
      <c r="D12" s="34">
        <v>10791</v>
      </c>
      <c r="E12" s="34">
        <v>350</v>
      </c>
      <c r="F12" s="34">
        <v>2228.1999999999998</v>
      </c>
      <c r="G12" s="34"/>
      <c r="H12" s="34">
        <v>6684.6</v>
      </c>
      <c r="I12" s="34"/>
      <c r="J12" s="34"/>
      <c r="K12" s="34"/>
      <c r="L12" s="34"/>
      <c r="M12" s="34"/>
      <c r="N12" s="35"/>
      <c r="O12" s="35"/>
      <c r="P12" s="35"/>
      <c r="Q12" s="35"/>
      <c r="R12" s="35">
        <v>133.22999999999999</v>
      </c>
      <c r="S12" s="16">
        <f>SUM(D12:R12)</f>
        <v>20187.030000000002</v>
      </c>
      <c r="T12" s="36">
        <v>4643.0200000000004</v>
      </c>
      <c r="U12" s="37"/>
      <c r="V12" s="38"/>
      <c r="W12" s="38"/>
      <c r="X12" s="38"/>
    </row>
    <row r="13" spans="2:26" ht="15.75" x14ac:dyDescent="0.25">
      <c r="B13" s="39" t="s">
        <v>30</v>
      </c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1"/>
      <c r="U13" s="42"/>
      <c r="V13" s="43"/>
      <c r="W13" s="43"/>
      <c r="X13" s="43"/>
    </row>
    <row r="14" spans="2:26" ht="15.75" x14ac:dyDescent="0.25">
      <c r="B14" s="16" t="s">
        <v>31</v>
      </c>
      <c r="C14" s="16" t="s">
        <v>27</v>
      </c>
      <c r="D14" s="34">
        <v>7707.86</v>
      </c>
      <c r="E14" s="34">
        <v>214.29</v>
      </c>
      <c r="F14" s="34"/>
      <c r="G14" s="34"/>
      <c r="H14" s="34">
        <v>3961.57</v>
      </c>
      <c r="I14" s="34"/>
      <c r="J14" s="34"/>
      <c r="K14" s="34"/>
      <c r="L14" s="34"/>
      <c r="M14" s="34"/>
      <c r="N14" s="35"/>
      <c r="O14" s="34"/>
      <c r="P14" s="35"/>
      <c r="Q14" s="35"/>
      <c r="R14" s="35">
        <v>95.16</v>
      </c>
      <c r="S14" s="16">
        <f>SUM(D14:R14)</f>
        <v>11978.88</v>
      </c>
      <c r="T14" s="16">
        <v>2813.99</v>
      </c>
      <c r="U14" s="21"/>
      <c r="V14" s="44"/>
      <c r="W14" s="44"/>
      <c r="X14" s="44"/>
    </row>
    <row r="15" spans="2:26" ht="15.75" x14ac:dyDescent="0.25">
      <c r="B15" s="39" t="s">
        <v>32</v>
      </c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1"/>
      <c r="U15" s="42"/>
      <c r="V15" s="43"/>
      <c r="W15" s="43"/>
      <c r="X15" s="43"/>
    </row>
    <row r="16" spans="2:26" ht="15.75" x14ac:dyDescent="0.25">
      <c r="B16" s="16" t="s">
        <v>33</v>
      </c>
      <c r="C16" s="16" t="s">
        <v>34</v>
      </c>
      <c r="D16" s="34">
        <v>7253</v>
      </c>
      <c r="E16" s="34"/>
      <c r="F16" s="34">
        <v>2175.9</v>
      </c>
      <c r="G16" s="34"/>
      <c r="H16" s="34">
        <v>0</v>
      </c>
      <c r="I16" s="34"/>
      <c r="J16" s="34"/>
      <c r="K16" s="34"/>
      <c r="L16" s="34"/>
      <c r="M16" s="34"/>
      <c r="N16" s="35"/>
      <c r="O16" s="35">
        <v>3626.5</v>
      </c>
      <c r="P16" s="35"/>
      <c r="Q16" s="35"/>
      <c r="R16" s="35">
        <v>133.22999999999999</v>
      </c>
      <c r="S16" s="16">
        <f>SUM(D16:R16)</f>
        <v>13188.63</v>
      </c>
      <c r="T16" s="36">
        <v>3033.38</v>
      </c>
      <c r="U16" s="37"/>
      <c r="V16" s="38"/>
      <c r="W16" s="38"/>
      <c r="X16" s="38"/>
    </row>
    <row r="17" spans="2:26" ht="15.75" x14ac:dyDescent="0.25">
      <c r="B17" s="39" t="s">
        <v>35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1"/>
      <c r="U17" s="42"/>
      <c r="V17" s="43"/>
      <c r="W17" s="43"/>
      <c r="X17" s="43"/>
    </row>
    <row r="18" spans="2:26" ht="15.75" x14ac:dyDescent="0.25">
      <c r="B18" s="16" t="s">
        <v>36</v>
      </c>
      <c r="C18" s="16" t="s">
        <v>34</v>
      </c>
      <c r="D18" s="34">
        <v>6285.71</v>
      </c>
      <c r="E18" s="34"/>
      <c r="F18" s="34"/>
      <c r="G18" s="34">
        <v>0</v>
      </c>
      <c r="H18" s="34">
        <v>0</v>
      </c>
      <c r="I18" s="34">
        <v>6000</v>
      </c>
      <c r="J18" s="34"/>
      <c r="K18" s="34"/>
      <c r="L18" s="34"/>
      <c r="M18" s="34"/>
      <c r="N18" s="34"/>
      <c r="O18" s="34">
        <v>3142.86</v>
      </c>
      <c r="P18" s="34"/>
      <c r="Q18" s="34"/>
      <c r="R18" s="34"/>
      <c r="S18" s="16">
        <f>SUM(D18:R18)</f>
        <v>15428.57</v>
      </c>
      <c r="T18" s="16">
        <v>3702.86</v>
      </c>
      <c r="U18" s="21"/>
      <c r="V18" s="22"/>
      <c r="W18" s="22"/>
      <c r="X18" s="22"/>
    </row>
    <row r="19" spans="2:26" ht="15.75" x14ac:dyDescent="0.25">
      <c r="B19" s="39" t="s">
        <v>37</v>
      </c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1"/>
      <c r="U19" s="42"/>
      <c r="V19" s="43"/>
      <c r="W19" s="43"/>
      <c r="X19" s="43"/>
    </row>
    <row r="20" spans="2:26" ht="15.75" x14ac:dyDescent="0.25">
      <c r="B20" s="16" t="s">
        <v>38</v>
      </c>
      <c r="C20" s="16" t="s">
        <v>34</v>
      </c>
      <c r="D20" s="34">
        <v>7732</v>
      </c>
      <c r="E20" s="34"/>
      <c r="F20" s="34">
        <v>1546.4</v>
      </c>
      <c r="G20" s="34"/>
      <c r="H20" s="34"/>
      <c r="I20" s="34"/>
      <c r="J20" s="34"/>
      <c r="K20" s="34"/>
      <c r="L20" s="34"/>
      <c r="M20" s="34"/>
      <c r="N20" s="34"/>
      <c r="O20" s="34">
        <v>3866</v>
      </c>
      <c r="P20" s="34"/>
      <c r="Q20" s="34"/>
      <c r="R20" s="34">
        <v>133.22999999999999</v>
      </c>
      <c r="S20" s="16">
        <f>SUM(D20:R20)</f>
        <v>13277.63</v>
      </c>
      <c r="T20" s="16">
        <v>3053.85</v>
      </c>
      <c r="U20" s="21"/>
      <c r="V20" s="45"/>
      <c r="W20" s="45"/>
      <c r="X20" s="45"/>
    </row>
    <row r="21" spans="2:26" ht="15.75" x14ac:dyDescent="0.25">
      <c r="B21" s="39" t="s">
        <v>39</v>
      </c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1"/>
      <c r="U21" s="42"/>
      <c r="V21" s="46"/>
      <c r="W21" s="46"/>
      <c r="X21" s="46"/>
    </row>
    <row r="22" spans="2:26" ht="15.75" x14ac:dyDescent="0.25">
      <c r="B22" s="16" t="s">
        <v>40</v>
      </c>
      <c r="C22" s="16" t="s">
        <v>34</v>
      </c>
      <c r="D22" s="34">
        <v>3697.91</v>
      </c>
      <c r="E22" s="34"/>
      <c r="F22" s="34">
        <v>369.79</v>
      </c>
      <c r="G22" s="34"/>
      <c r="H22" s="34"/>
      <c r="I22" s="34">
        <v>3697.91</v>
      </c>
      <c r="J22" s="34"/>
      <c r="K22" s="34"/>
      <c r="L22" s="34"/>
      <c r="M22" s="34"/>
      <c r="N22" s="34"/>
      <c r="O22" s="34">
        <v>1848.96</v>
      </c>
      <c r="P22" s="34"/>
      <c r="Q22" s="34"/>
      <c r="R22" s="47">
        <v>63.72</v>
      </c>
      <c r="S22" s="16">
        <f>SUM(D22:R22)</f>
        <v>9678.2899999999991</v>
      </c>
      <c r="T22" s="16">
        <v>2226</v>
      </c>
      <c r="U22" s="21"/>
      <c r="V22" s="45"/>
      <c r="W22" s="45"/>
      <c r="X22" s="45"/>
    </row>
    <row r="23" spans="2:26" ht="15.75" x14ac:dyDescent="0.25">
      <c r="B23" s="39" t="s">
        <v>41</v>
      </c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1"/>
      <c r="U23" s="42"/>
      <c r="V23" s="46"/>
      <c r="W23" s="46"/>
      <c r="X23" s="46"/>
    </row>
    <row r="24" spans="2:26" ht="15.75" x14ac:dyDescent="0.25">
      <c r="B24" s="48" t="s">
        <v>42</v>
      </c>
      <c r="C24" s="16" t="s">
        <v>34</v>
      </c>
      <c r="D24" s="34">
        <v>0</v>
      </c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16">
        <f>SUM(D24:R24)</f>
        <v>0</v>
      </c>
      <c r="T24" s="16">
        <v>0</v>
      </c>
      <c r="U24" s="21"/>
      <c r="V24" s="45"/>
      <c r="W24" s="45"/>
      <c r="X24" s="45"/>
    </row>
    <row r="25" spans="2:26" ht="15.75" x14ac:dyDescent="0.25">
      <c r="B25" s="39" t="s">
        <v>43</v>
      </c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1"/>
      <c r="U25" s="42"/>
      <c r="V25" s="46"/>
      <c r="W25" s="46"/>
      <c r="X25" s="46"/>
    </row>
    <row r="26" spans="2:26" ht="15.75" x14ac:dyDescent="0.25">
      <c r="B26" s="16" t="s">
        <v>44</v>
      </c>
      <c r="C26" s="16" t="s">
        <v>34</v>
      </c>
      <c r="D26" s="34">
        <v>21000</v>
      </c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16">
        <f>SUM(D26:R26)</f>
        <v>21000</v>
      </c>
      <c r="T26" s="16">
        <v>4620</v>
      </c>
      <c r="U26" s="21"/>
      <c r="V26" s="45"/>
      <c r="W26" s="45"/>
      <c r="X26" s="45"/>
    </row>
    <row r="27" spans="2:26" ht="15.75" x14ac:dyDescent="0.25">
      <c r="B27" s="39" t="s">
        <v>45</v>
      </c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1"/>
      <c r="U27" s="42"/>
      <c r="V27" s="46"/>
      <c r="W27" s="46"/>
      <c r="X27" s="46"/>
    </row>
    <row r="28" spans="2:26" ht="15.75" x14ac:dyDescent="0.25">
      <c r="B28" s="16" t="s">
        <v>46</v>
      </c>
      <c r="C28" s="16" t="s">
        <v>34</v>
      </c>
      <c r="D28" s="34">
        <v>10000</v>
      </c>
      <c r="E28" s="34"/>
      <c r="F28" s="34"/>
      <c r="G28" s="34">
        <v>0</v>
      </c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>
        <v>66.62</v>
      </c>
      <c r="S28" s="16">
        <f>SUM(D28:R28)</f>
        <v>10066.620000000001</v>
      </c>
      <c r="T28" s="16">
        <v>2315.3200000000002</v>
      </c>
      <c r="U28" s="21"/>
      <c r="V28" s="49"/>
      <c r="W28" s="49"/>
      <c r="X28" s="45"/>
    </row>
    <row r="30" spans="2:26" ht="26.25" x14ac:dyDescent="0.4">
      <c r="G30" s="2" t="s">
        <v>47</v>
      </c>
      <c r="H30" s="2"/>
    </row>
    <row r="31" spans="2:26" ht="216" x14ac:dyDescent="0.25">
      <c r="B31" s="50" t="s">
        <v>1</v>
      </c>
      <c r="C31" s="51" t="s">
        <v>48</v>
      </c>
      <c r="D31" s="51" t="s">
        <v>49</v>
      </c>
      <c r="E31" s="52" t="s">
        <v>50</v>
      </c>
      <c r="F31" s="52" t="s">
        <v>51</v>
      </c>
      <c r="G31" s="52" t="s">
        <v>52</v>
      </c>
      <c r="H31" s="52" t="s">
        <v>53</v>
      </c>
      <c r="I31" s="52" t="s">
        <v>54</v>
      </c>
      <c r="J31" s="52"/>
      <c r="K31" s="53" t="s">
        <v>55</v>
      </c>
      <c r="L31" s="52" t="s">
        <v>56</v>
      </c>
      <c r="M31" s="53" t="s">
        <v>57</v>
      </c>
      <c r="N31" s="52" t="s">
        <v>58</v>
      </c>
      <c r="O31" s="54" t="s">
        <v>59</v>
      </c>
      <c r="P31" s="55" t="s">
        <v>12</v>
      </c>
      <c r="Q31" s="55" t="s">
        <v>60</v>
      </c>
      <c r="R31" s="53" t="s">
        <v>61</v>
      </c>
      <c r="S31" s="53" t="s">
        <v>62</v>
      </c>
      <c r="T31" s="56" t="s">
        <v>63</v>
      </c>
      <c r="U31" s="56" t="s">
        <v>64</v>
      </c>
      <c r="V31" s="57" t="s">
        <v>65</v>
      </c>
      <c r="W31" s="52" t="s">
        <v>66</v>
      </c>
      <c r="X31" s="52" t="s">
        <v>67</v>
      </c>
      <c r="Y31" s="56" t="s">
        <v>68</v>
      </c>
      <c r="Z31" s="58" t="s">
        <v>69</v>
      </c>
    </row>
    <row r="32" spans="2:26" ht="20.25" x14ac:dyDescent="0.3">
      <c r="B32" s="59" t="s">
        <v>70</v>
      </c>
      <c r="C32" s="60"/>
      <c r="D32" s="60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1"/>
    </row>
    <row r="33" spans="2:26" ht="15.75" x14ac:dyDescent="0.25">
      <c r="B33" s="48" t="s">
        <v>21</v>
      </c>
      <c r="C33" s="16" t="s">
        <v>34</v>
      </c>
      <c r="D33" s="34">
        <v>0</v>
      </c>
      <c r="E33" s="34">
        <v>0</v>
      </c>
      <c r="F33" s="34"/>
      <c r="G33" s="34">
        <v>0</v>
      </c>
      <c r="H33" s="34"/>
      <c r="I33" s="34"/>
      <c r="J33" s="34"/>
      <c r="K33" s="34">
        <v>0</v>
      </c>
      <c r="L33" s="34">
        <v>0</v>
      </c>
      <c r="M33" s="34">
        <v>0</v>
      </c>
      <c r="N33" s="34">
        <f>SUM(D33:M33)</f>
        <v>0</v>
      </c>
      <c r="O33" s="62">
        <v>0</v>
      </c>
      <c r="P33" s="62"/>
      <c r="Q33" s="62">
        <v>0</v>
      </c>
      <c r="R33" s="34">
        <v>0</v>
      </c>
      <c r="S33" s="34"/>
      <c r="T33" s="34"/>
      <c r="U33" s="34"/>
      <c r="V33" s="34">
        <v>0</v>
      </c>
      <c r="W33" s="34"/>
      <c r="X33" s="34"/>
      <c r="Y33" s="16">
        <f>N33+R33+S33+T33+V33+Q33-W33+P33</f>
        <v>0</v>
      </c>
      <c r="Z33" s="16"/>
    </row>
    <row r="34" spans="2:26" ht="20.25" x14ac:dyDescent="0.3">
      <c r="B34" s="63" t="s">
        <v>71</v>
      </c>
      <c r="C34" s="64"/>
      <c r="D34" s="64"/>
      <c r="E34" s="64"/>
      <c r="F34" s="64"/>
      <c r="G34" s="64"/>
      <c r="H34" s="64"/>
      <c r="I34" s="64"/>
      <c r="J34" s="64"/>
      <c r="K34" s="64"/>
      <c r="L34" s="64"/>
      <c r="M34" s="64"/>
      <c r="N34" s="64"/>
      <c r="O34" s="64"/>
      <c r="P34" s="64"/>
      <c r="Q34" s="64"/>
      <c r="R34" s="64"/>
      <c r="S34" s="64"/>
      <c r="T34" s="64"/>
      <c r="U34" s="64"/>
      <c r="V34" s="64"/>
      <c r="W34" s="64"/>
      <c r="X34" s="64"/>
      <c r="Y34" s="64"/>
      <c r="Z34" s="65"/>
    </row>
    <row r="35" spans="2:26" ht="15.75" x14ac:dyDescent="0.25">
      <c r="B35" s="48" t="s">
        <v>23</v>
      </c>
      <c r="C35" s="16" t="s">
        <v>34</v>
      </c>
      <c r="D35" s="34">
        <v>0</v>
      </c>
      <c r="E35" s="34">
        <v>0</v>
      </c>
      <c r="F35" s="34"/>
      <c r="G35" s="34"/>
      <c r="H35" s="34"/>
      <c r="I35" s="34"/>
      <c r="J35" s="34"/>
      <c r="K35" s="34"/>
      <c r="L35" s="34">
        <v>0</v>
      </c>
      <c r="M35" s="34">
        <v>0</v>
      </c>
      <c r="N35" s="34"/>
      <c r="O35" s="66">
        <v>0</v>
      </c>
      <c r="P35" s="66"/>
      <c r="Q35" s="66">
        <v>0</v>
      </c>
      <c r="R35" s="34">
        <v>0</v>
      </c>
      <c r="S35" s="34"/>
      <c r="T35" s="34"/>
      <c r="U35" s="34"/>
      <c r="V35" s="34">
        <v>0</v>
      </c>
      <c r="W35" s="34"/>
      <c r="X35" s="34"/>
      <c r="Y35" s="16">
        <f>N35+Q35+R35+V35</f>
        <v>0</v>
      </c>
      <c r="Z35" s="16"/>
    </row>
    <row r="36" spans="2:26" ht="20.25" x14ac:dyDescent="0.3">
      <c r="B36" s="63" t="s">
        <v>72</v>
      </c>
      <c r="C36" s="64"/>
      <c r="D36" s="64"/>
      <c r="E36" s="64"/>
      <c r="F36" s="64"/>
      <c r="G36" s="64"/>
      <c r="H36" s="64"/>
      <c r="I36" s="64"/>
      <c r="J36" s="64"/>
      <c r="K36" s="64"/>
      <c r="L36" s="64"/>
      <c r="M36" s="64"/>
      <c r="N36" s="64"/>
      <c r="O36" s="64"/>
      <c r="P36" s="64"/>
      <c r="Q36" s="64"/>
      <c r="R36" s="64"/>
      <c r="S36" s="64"/>
      <c r="T36" s="64"/>
      <c r="U36" s="64"/>
      <c r="V36" s="64"/>
      <c r="W36" s="64"/>
      <c r="X36" s="64"/>
      <c r="Y36" s="64"/>
      <c r="Z36" s="65"/>
    </row>
    <row r="37" spans="2:26" ht="15.75" x14ac:dyDescent="0.25">
      <c r="B37" s="48" t="s">
        <v>26</v>
      </c>
      <c r="C37" s="16" t="s">
        <v>34</v>
      </c>
      <c r="D37" s="34">
        <v>0</v>
      </c>
      <c r="E37" s="34">
        <v>0</v>
      </c>
      <c r="F37" s="34">
        <v>0</v>
      </c>
      <c r="G37" s="34">
        <v>0</v>
      </c>
      <c r="H37" s="34">
        <v>34471.5</v>
      </c>
      <c r="I37" s="34"/>
      <c r="J37" s="34"/>
      <c r="K37" s="34">
        <v>8505.2000000000007</v>
      </c>
      <c r="L37" s="34">
        <v>0</v>
      </c>
      <c r="M37" s="34">
        <v>0</v>
      </c>
      <c r="N37" s="34">
        <f>SUM(D37:M37)</f>
        <v>42976.7</v>
      </c>
      <c r="O37" s="62">
        <v>0</v>
      </c>
      <c r="P37" s="62"/>
      <c r="Q37" s="62">
        <v>0</v>
      </c>
      <c r="R37" s="34">
        <v>0</v>
      </c>
      <c r="S37" s="34">
        <v>0</v>
      </c>
      <c r="T37" s="34"/>
      <c r="U37" s="34"/>
      <c r="V37" s="34"/>
      <c r="W37" s="34"/>
      <c r="X37" s="34"/>
      <c r="Y37" s="16">
        <f>N37+Q37+R37</f>
        <v>42976.7</v>
      </c>
      <c r="Z37" s="16">
        <v>101884.64</v>
      </c>
    </row>
    <row r="38" spans="2:26" ht="20.25" x14ac:dyDescent="0.3">
      <c r="B38" s="63" t="s">
        <v>73</v>
      </c>
      <c r="C38" s="64"/>
      <c r="D38" s="64"/>
      <c r="E38" s="64"/>
      <c r="F38" s="64"/>
      <c r="G38" s="64"/>
      <c r="H38" s="64"/>
      <c r="I38" s="64"/>
      <c r="J38" s="64"/>
      <c r="K38" s="64"/>
      <c r="L38" s="64"/>
      <c r="M38" s="64"/>
      <c r="N38" s="64"/>
      <c r="O38" s="64"/>
      <c r="P38" s="64"/>
      <c r="Q38" s="64"/>
      <c r="R38" s="64"/>
      <c r="S38" s="64"/>
      <c r="T38" s="64"/>
      <c r="U38" s="64"/>
      <c r="V38" s="64"/>
      <c r="W38" s="64"/>
      <c r="X38" s="64"/>
      <c r="Y38" s="64"/>
      <c r="Z38" s="65"/>
    </row>
    <row r="39" spans="2:26" ht="15.75" x14ac:dyDescent="0.25">
      <c r="B39" s="48" t="s">
        <v>29</v>
      </c>
      <c r="C39" s="16" t="s">
        <v>34</v>
      </c>
      <c r="D39" s="34">
        <v>0</v>
      </c>
      <c r="E39" s="34"/>
      <c r="F39" s="34"/>
      <c r="G39" s="34"/>
      <c r="H39" s="34"/>
      <c r="I39" s="34"/>
      <c r="J39" s="34"/>
      <c r="K39" s="34"/>
      <c r="L39" s="34"/>
      <c r="M39" s="34"/>
      <c r="N39" s="34">
        <f>SUM(D39:M39)</f>
        <v>0</v>
      </c>
      <c r="O39" s="66"/>
      <c r="P39" s="66"/>
      <c r="Q39" s="66"/>
      <c r="R39" s="34"/>
      <c r="S39" s="34"/>
      <c r="T39" s="34"/>
      <c r="U39" s="34"/>
      <c r="V39" s="34"/>
      <c r="W39" s="34"/>
      <c r="X39" s="34"/>
      <c r="Y39" s="67"/>
      <c r="Z39" s="68"/>
    </row>
    <row r="40" spans="2:26" ht="20.25" x14ac:dyDescent="0.3">
      <c r="B40" s="63" t="s">
        <v>74</v>
      </c>
      <c r="C40" s="64"/>
      <c r="D40" s="64"/>
      <c r="E40" s="64"/>
      <c r="F40" s="64"/>
      <c r="G40" s="64"/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5"/>
    </row>
    <row r="41" spans="2:26" ht="15.75" x14ac:dyDescent="0.25">
      <c r="B41" s="48" t="s">
        <v>31</v>
      </c>
      <c r="C41" s="16" t="s">
        <v>34</v>
      </c>
      <c r="D41" s="34">
        <v>0</v>
      </c>
      <c r="E41" s="34"/>
      <c r="F41" s="34"/>
      <c r="G41" s="34"/>
      <c r="H41" s="34"/>
      <c r="I41" s="34"/>
      <c r="J41" s="34"/>
      <c r="K41" s="34"/>
      <c r="L41" s="34"/>
      <c r="M41" s="34"/>
      <c r="N41" s="34">
        <f>SUM(D41:M41)</f>
        <v>0</v>
      </c>
      <c r="O41" s="66"/>
      <c r="P41" s="66"/>
      <c r="Q41" s="66"/>
      <c r="R41" s="34"/>
      <c r="S41" s="34"/>
      <c r="T41" s="34"/>
      <c r="U41" s="34"/>
      <c r="V41" s="34"/>
      <c r="W41" s="34"/>
      <c r="X41" s="34"/>
      <c r="Y41" s="34"/>
      <c r="Z41" s="34"/>
    </row>
    <row r="42" spans="2:26" ht="20.25" x14ac:dyDescent="0.3">
      <c r="B42" s="63" t="s">
        <v>75</v>
      </c>
      <c r="C42" s="64"/>
      <c r="D42" s="64"/>
      <c r="E42" s="64"/>
      <c r="F42" s="64"/>
      <c r="G42" s="64"/>
      <c r="H42" s="64"/>
      <c r="I42" s="64"/>
      <c r="J42" s="64"/>
      <c r="K42" s="64"/>
      <c r="L42" s="64"/>
      <c r="M42" s="64"/>
      <c r="N42" s="64"/>
      <c r="O42" s="64"/>
      <c r="P42" s="64"/>
      <c r="Q42" s="64"/>
      <c r="R42" s="64"/>
      <c r="S42" s="64"/>
      <c r="T42" s="64"/>
      <c r="U42" s="64"/>
      <c r="V42" s="64"/>
      <c r="W42" s="64"/>
      <c r="X42" s="64"/>
      <c r="Y42" s="64"/>
      <c r="Z42" s="65"/>
    </row>
    <row r="43" spans="2:26" ht="15.75" x14ac:dyDescent="0.25">
      <c r="B43" s="48" t="s">
        <v>33</v>
      </c>
      <c r="C43" s="16" t="s">
        <v>34</v>
      </c>
      <c r="D43" s="34">
        <v>1519.68</v>
      </c>
      <c r="E43" s="34">
        <v>0</v>
      </c>
      <c r="F43" s="34"/>
      <c r="G43" s="34"/>
      <c r="H43" s="34"/>
      <c r="I43" s="34">
        <v>25.38</v>
      </c>
      <c r="J43" s="34"/>
      <c r="K43" s="34">
        <v>0</v>
      </c>
      <c r="L43" s="34">
        <v>303.94</v>
      </c>
      <c r="M43" s="34">
        <v>303.94</v>
      </c>
      <c r="N43" s="34">
        <f>SUM(D43:M43)</f>
        <v>2152.94</v>
      </c>
      <c r="O43" s="66"/>
      <c r="P43" s="66"/>
      <c r="Q43" s="66"/>
      <c r="R43" s="34"/>
      <c r="S43" s="34"/>
      <c r="T43" s="34">
        <v>759.84</v>
      </c>
      <c r="U43" s="34"/>
      <c r="V43" s="34"/>
      <c r="W43" s="34"/>
      <c r="X43" s="34"/>
      <c r="Y43" s="16">
        <f>SUM(N43:T43)</f>
        <v>2912.78</v>
      </c>
      <c r="Z43" s="16">
        <v>669.94</v>
      </c>
    </row>
    <row r="44" spans="2:26" ht="20.25" x14ac:dyDescent="0.3">
      <c r="B44" s="63" t="s">
        <v>76</v>
      </c>
      <c r="C44" s="64"/>
      <c r="D44" s="64"/>
      <c r="E44" s="64"/>
      <c r="F44" s="64"/>
      <c r="G44" s="64"/>
      <c r="H44" s="64"/>
      <c r="I44" s="64"/>
      <c r="J44" s="64"/>
      <c r="K44" s="64"/>
      <c r="L44" s="64"/>
      <c r="M44" s="64"/>
      <c r="N44" s="64"/>
      <c r="O44" s="64"/>
      <c r="P44" s="64"/>
      <c r="Q44" s="64"/>
      <c r="R44" s="64"/>
      <c r="S44" s="64"/>
      <c r="T44" s="64"/>
      <c r="U44" s="64"/>
      <c r="V44" s="64"/>
      <c r="W44" s="64"/>
      <c r="X44" s="64"/>
      <c r="Y44" s="64"/>
      <c r="Z44" s="65"/>
    </row>
    <row r="45" spans="2:26" ht="15.75" x14ac:dyDescent="0.25">
      <c r="B45" s="48" t="s">
        <v>36</v>
      </c>
      <c r="C45" s="16" t="s">
        <v>34</v>
      </c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66"/>
      <c r="P45" s="66"/>
      <c r="Q45" s="66"/>
      <c r="R45" s="34"/>
      <c r="S45" s="34"/>
      <c r="T45" s="34"/>
      <c r="U45" s="34"/>
      <c r="V45" s="34"/>
      <c r="W45" s="34"/>
      <c r="X45" s="34"/>
      <c r="Y45" s="16">
        <f>SUM(N45:X45)</f>
        <v>0</v>
      </c>
      <c r="Z45" s="16"/>
    </row>
    <row r="46" spans="2:26" ht="20.25" x14ac:dyDescent="0.3">
      <c r="B46" s="63" t="s">
        <v>77</v>
      </c>
      <c r="C46" s="64"/>
      <c r="D46" s="64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5"/>
    </row>
    <row r="47" spans="2:26" ht="15.75" x14ac:dyDescent="0.25">
      <c r="B47" s="48" t="s">
        <v>38</v>
      </c>
      <c r="C47" s="16" t="s">
        <v>34</v>
      </c>
      <c r="D47" s="34">
        <v>368.19</v>
      </c>
      <c r="E47" s="34">
        <v>36.82</v>
      </c>
      <c r="F47" s="34"/>
      <c r="G47" s="34"/>
      <c r="H47" s="34"/>
      <c r="I47" s="34">
        <v>6.34</v>
      </c>
      <c r="J47" s="34"/>
      <c r="K47" s="34"/>
      <c r="L47" s="34">
        <v>121.5</v>
      </c>
      <c r="M47" s="34">
        <v>81</v>
      </c>
      <c r="N47" s="34">
        <f>SUM(D47:M47)</f>
        <v>613.84999999999991</v>
      </c>
      <c r="O47" s="66"/>
      <c r="P47" s="66"/>
      <c r="Q47" s="66"/>
      <c r="R47" s="34"/>
      <c r="S47" s="34"/>
      <c r="T47" s="34"/>
      <c r="U47" s="34"/>
      <c r="V47" s="34"/>
      <c r="W47" s="34"/>
      <c r="X47" s="34"/>
      <c r="Y47" s="16">
        <f>SUM(N47:X47)</f>
        <v>613.84999999999991</v>
      </c>
      <c r="Z47" s="16">
        <v>141.19</v>
      </c>
    </row>
    <row r="48" spans="2:26" ht="18" x14ac:dyDescent="0.25">
      <c r="B48" s="69" t="s">
        <v>78</v>
      </c>
      <c r="C48" s="70"/>
      <c r="D48" s="70"/>
      <c r="E48" s="70"/>
      <c r="F48" s="70"/>
      <c r="G48" s="70"/>
      <c r="H48" s="70"/>
      <c r="I48" s="70"/>
      <c r="J48" s="70"/>
      <c r="K48" s="70"/>
      <c r="L48" s="70"/>
      <c r="M48" s="70"/>
      <c r="N48" s="70"/>
      <c r="O48" s="70"/>
      <c r="P48" s="70"/>
      <c r="Q48" s="70"/>
      <c r="R48" s="70"/>
      <c r="S48" s="70"/>
      <c r="T48" s="70"/>
      <c r="U48" s="70"/>
      <c r="V48" s="70"/>
      <c r="W48" s="70"/>
      <c r="X48" s="70"/>
      <c r="Y48" s="70"/>
      <c r="Z48" s="71"/>
    </row>
    <row r="49" spans="2:26" ht="15.75" x14ac:dyDescent="0.25">
      <c r="B49" s="48" t="s">
        <v>40</v>
      </c>
      <c r="C49" s="16" t="s">
        <v>34</v>
      </c>
      <c r="D49" s="34">
        <v>1472.76</v>
      </c>
      <c r="E49" s="34">
        <v>147.28</v>
      </c>
      <c r="F49" s="34"/>
      <c r="G49" s="34"/>
      <c r="H49" s="34">
        <v>0</v>
      </c>
      <c r="I49" s="34"/>
      <c r="J49" s="34"/>
      <c r="K49" s="34"/>
      <c r="L49" s="34">
        <v>486.01</v>
      </c>
      <c r="M49" s="34">
        <v>394.96</v>
      </c>
      <c r="N49" s="34">
        <f>SUM(D49:M49)</f>
        <v>2501.0100000000002</v>
      </c>
      <c r="O49" s="66"/>
      <c r="P49" s="66"/>
      <c r="Q49" s="66"/>
      <c r="R49" s="34"/>
      <c r="S49" s="34">
        <v>486.57</v>
      </c>
      <c r="T49" s="34"/>
      <c r="U49" s="34"/>
      <c r="V49" s="34"/>
      <c r="W49" s="34"/>
      <c r="X49" s="34"/>
      <c r="Y49" s="16">
        <f>SUM(N49:X49)</f>
        <v>2987.5800000000004</v>
      </c>
      <c r="Z49" s="16">
        <v>687.14</v>
      </c>
    </row>
    <row r="50" spans="2:26" ht="20.25" x14ac:dyDescent="0.3">
      <c r="B50" s="63" t="s">
        <v>79</v>
      </c>
      <c r="C50" s="64"/>
      <c r="D50" s="64"/>
      <c r="E50" s="64"/>
      <c r="F50" s="64"/>
      <c r="G50" s="64"/>
      <c r="H50" s="64"/>
      <c r="I50" s="64"/>
      <c r="J50" s="64"/>
      <c r="K50" s="64"/>
      <c r="L50" s="64"/>
      <c r="M50" s="64"/>
      <c r="N50" s="64"/>
      <c r="O50" s="64"/>
      <c r="P50" s="64"/>
      <c r="Q50" s="64"/>
      <c r="R50" s="64"/>
      <c r="S50" s="64"/>
      <c r="T50" s="64"/>
      <c r="U50" s="64"/>
      <c r="V50" s="64"/>
      <c r="W50" s="64"/>
      <c r="X50" s="64"/>
      <c r="Y50" s="64"/>
      <c r="Z50" s="65"/>
    </row>
    <row r="51" spans="2:26" ht="15.75" x14ac:dyDescent="0.25">
      <c r="B51" s="48" t="s">
        <v>42</v>
      </c>
      <c r="C51" s="16" t="s">
        <v>34</v>
      </c>
      <c r="D51" s="34">
        <v>0</v>
      </c>
      <c r="E51" s="34"/>
      <c r="F51" s="34"/>
      <c r="G51" s="34"/>
      <c r="H51" s="34"/>
      <c r="I51" s="34"/>
      <c r="J51" s="34"/>
      <c r="K51" s="34"/>
      <c r="L51" s="34"/>
      <c r="M51" s="34"/>
      <c r="N51" s="34">
        <f>SUM(D51:M51)</f>
        <v>0</v>
      </c>
      <c r="O51" s="66"/>
      <c r="P51" s="66"/>
      <c r="Q51" s="66"/>
      <c r="R51" s="34"/>
      <c r="S51" s="34"/>
      <c r="T51" s="34"/>
      <c r="U51" s="34"/>
      <c r="V51" s="34"/>
      <c r="W51" s="34"/>
      <c r="X51" s="34"/>
      <c r="Y51" s="34"/>
      <c r="Z51" s="34"/>
    </row>
  </sheetData>
  <mergeCells count="24">
    <mergeCell ref="B40:Z40"/>
    <mergeCell ref="B42:Z42"/>
    <mergeCell ref="B44:Z44"/>
    <mergeCell ref="B46:Z46"/>
    <mergeCell ref="B48:Z48"/>
    <mergeCell ref="B50:Z50"/>
    <mergeCell ref="G30:H30"/>
    <mergeCell ref="B32:Z32"/>
    <mergeCell ref="B34:Z34"/>
    <mergeCell ref="B36:Z36"/>
    <mergeCell ref="B38:Z38"/>
    <mergeCell ref="Y39:Z39"/>
    <mergeCell ref="B17:T17"/>
    <mergeCell ref="B19:T19"/>
    <mergeCell ref="B21:T21"/>
    <mergeCell ref="B23:T23"/>
    <mergeCell ref="B25:T25"/>
    <mergeCell ref="B27:T27"/>
    <mergeCell ref="G3:K4"/>
    <mergeCell ref="B6:T6"/>
    <mergeCell ref="B9:T9"/>
    <mergeCell ref="B11:T11"/>
    <mergeCell ref="B13:T13"/>
    <mergeCell ref="B15:T1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2025-09-22T07:10:09Z</dcterms:modified>
</cp:coreProperties>
</file>