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U48" i="1" l="1"/>
  <c r="M48" i="1"/>
  <c r="U46" i="1"/>
  <c r="M46" i="1"/>
  <c r="U44" i="1"/>
  <c r="M44" i="1"/>
  <c r="U42" i="1"/>
  <c r="M42" i="1"/>
  <c r="U36" i="1"/>
  <c r="M36" i="1"/>
  <c r="U34" i="1"/>
  <c r="M34" i="1"/>
  <c r="U32" i="1"/>
  <c r="M32" i="1"/>
  <c r="P27" i="1"/>
  <c r="P25" i="1"/>
  <c r="P21" i="1"/>
  <c r="P19" i="1"/>
  <c r="P17" i="1"/>
  <c r="P15" i="1"/>
  <c r="P13" i="1"/>
  <c r="P11" i="1"/>
  <c r="P9" i="1"/>
  <c r="P7" i="1"/>
  <c r="P6" i="1"/>
</calcChain>
</file>

<file path=xl/sharedStrings.xml><?xml version="1.0" encoding="utf-8"?>
<sst xmlns="http://schemas.openxmlformats.org/spreadsheetml/2006/main" count="104" uniqueCount="74">
  <si>
    <t>Листопад 2025 року</t>
  </si>
  <si>
    <t>№</t>
  </si>
  <si>
    <t xml:space="preserve">Посада </t>
  </si>
  <si>
    <t>Посадовий оклад</t>
  </si>
  <si>
    <t>Доплата за ранг</t>
  </si>
  <si>
    <t>Надбавка за вислугу років</t>
  </si>
  <si>
    <t>Довідка/доплата</t>
  </si>
  <si>
    <t>Інтенсивність</t>
  </si>
  <si>
    <t>Щомісячна премія /премія до урочистих (святкових подій)</t>
  </si>
  <si>
    <t>Матеріальна допомога на оздоровлення</t>
  </si>
  <si>
    <t>Матеріальна допомога на вирішення соц.-побутових питань</t>
  </si>
  <si>
    <t>Відпускні</t>
  </si>
  <si>
    <t>Зар.плата за дні відрядження</t>
  </si>
  <si>
    <t>Надбавка завиконання особливо важливої роботи (50%)</t>
  </si>
  <si>
    <t>Індексація</t>
  </si>
  <si>
    <t>Всього нараховано</t>
  </si>
  <si>
    <t>Всього утримано</t>
  </si>
  <si>
    <t xml:space="preserve">                                                                                                              Брацлавська селищна рада</t>
  </si>
  <si>
    <t>1.</t>
  </si>
  <si>
    <t>Брацлавський селищний голова</t>
  </si>
  <si>
    <t>2.</t>
  </si>
  <si>
    <t>Заступник селищного голови з питань діяльності виконавчих органів Брацлавської селищної ради</t>
  </si>
  <si>
    <t xml:space="preserve">                                                                                                                                             Фінансовий відділ Брацлавської селищної ради</t>
  </si>
  <si>
    <t>3.</t>
  </si>
  <si>
    <t>Начальник</t>
  </si>
  <si>
    <t>Відділ освіти Брацлавської селищної ради</t>
  </si>
  <si>
    <t>4.</t>
  </si>
  <si>
    <t>Відділ "Служба у справах дітей"Брацлавської селищної ради</t>
  </si>
  <si>
    <t>5.</t>
  </si>
  <si>
    <t>Комунальний заклад Брацлавське публічна бібліотека</t>
  </si>
  <si>
    <t>6.</t>
  </si>
  <si>
    <t>Директор</t>
  </si>
  <si>
    <t>Брацлавська територіальна місцева пожежна команда</t>
  </si>
  <si>
    <t>7.</t>
  </si>
  <si>
    <t>Комунальний заклад "Центр культури та дозвілля "Брацлавської селищної ради</t>
  </si>
  <si>
    <t>8.</t>
  </si>
  <si>
    <t>Комунальна установа "Центр надання соціальних послуг"</t>
  </si>
  <si>
    <t>9.</t>
  </si>
  <si>
    <t>Брацлавський комбінат комунального підприємства</t>
  </si>
  <si>
    <t>10.</t>
  </si>
  <si>
    <t>Комунальне неприбуткове підприємство "Центр первинної медико-санітарнї допомоги"Брацлавської селищної ради</t>
  </si>
  <si>
    <t>11.</t>
  </si>
  <si>
    <t>Комунальне неприбуткове підприємство "Медичний центр"</t>
  </si>
  <si>
    <t>12.</t>
  </si>
  <si>
    <t>Освіта</t>
  </si>
  <si>
    <t>Посада</t>
  </si>
  <si>
    <t>Оклад</t>
  </si>
  <si>
    <t>10% до окладу</t>
  </si>
  <si>
    <t>Інклюзія</t>
  </si>
  <si>
    <t xml:space="preserve">доплата </t>
  </si>
  <si>
    <t>відпускні</t>
  </si>
  <si>
    <t>індексація</t>
  </si>
  <si>
    <t>Премія</t>
  </si>
  <si>
    <t>Вислуга років</t>
  </si>
  <si>
    <t>Престижність</t>
  </si>
  <si>
    <t>Разом за директора</t>
  </si>
  <si>
    <t>Години</t>
  </si>
  <si>
    <t>За виладацьку роботу/години</t>
  </si>
  <si>
    <t>За складність і напруженість</t>
  </si>
  <si>
    <t>Вислуга та престижність за викладацьку роботу</t>
  </si>
  <si>
    <t>Пропуск</t>
  </si>
  <si>
    <t>Заміна</t>
  </si>
  <si>
    <t>Разом нараховано</t>
  </si>
  <si>
    <t>Утримано</t>
  </si>
  <si>
    <t>Вовчок гімназія</t>
  </si>
  <si>
    <t>Новоселівка гімназія</t>
  </si>
  <si>
    <t>Бугаків гімназія</t>
  </si>
  <si>
    <t>Зяньківці гімназія</t>
  </si>
  <si>
    <t>Брацлавський ліцей №1</t>
  </si>
  <si>
    <t>Мистецька школа</t>
  </si>
  <si>
    <t>Вовчок ЗДО"Дзвіночок"</t>
  </si>
  <si>
    <t>Бугаків ЗДО" Віночок"</t>
  </si>
  <si>
    <t>Вишківці ЗДО"Сонечко"</t>
  </si>
  <si>
    <t>Брацлав ЗДО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</si>
</sst>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name val="Arial Cyr"/>
      <charset val="204"/>
    </font>
    <font>
      <b/>
      <sz val="12"/>
      <name val="Arial Cyr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5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2" fillId="2" borderId="0" xfId="0" applyNumberFormat="1" applyFont="1" applyFill="1" applyBorder="1"/>
    <xf numFmtId="2" fontId="2" fillId="0" borderId="0" xfId="0" applyNumberFormat="1" applyFont="1" applyBorder="1"/>
    <xf numFmtId="2" fontId="0" fillId="0" borderId="0" xfId="0" applyNumberFormat="1"/>
    <xf numFmtId="2" fontId="2" fillId="3" borderId="3" xfId="0" applyNumberFormat="1" applyFont="1" applyFill="1" applyBorder="1" applyAlignment="1">
      <alignment horizontal="left" indent="5"/>
    </xf>
    <xf numFmtId="2" fontId="2" fillId="3" borderId="4" xfId="0" applyNumberFormat="1" applyFont="1" applyFill="1" applyBorder="1" applyAlignment="1">
      <alignment horizontal="left" indent="5"/>
    </xf>
    <xf numFmtId="2" fontId="2" fillId="3" borderId="2" xfId="0" applyNumberFormat="1" applyFont="1" applyFill="1" applyBorder="1" applyAlignment="1">
      <alignment horizontal="left" indent="5"/>
    </xf>
    <xf numFmtId="2" fontId="2" fillId="2" borderId="0" xfId="0" applyNumberFormat="1" applyFont="1" applyFill="1" applyBorder="1" applyAlignment="1">
      <alignment horizontal="left" indent="5"/>
    </xf>
    <xf numFmtId="2" fontId="2" fillId="3" borderId="3" xfId="0" applyNumberFormat="1" applyFont="1" applyFill="1" applyBorder="1" applyAlignment="1">
      <alignment horizontal="left" indent="52"/>
    </xf>
    <xf numFmtId="2" fontId="2" fillId="3" borderId="4" xfId="0" applyNumberFormat="1" applyFont="1" applyFill="1" applyBorder="1" applyAlignment="1">
      <alignment horizontal="left" indent="52"/>
    </xf>
    <xf numFmtId="2" fontId="2" fillId="3" borderId="5" xfId="0" applyNumberFormat="1" applyFont="1" applyFill="1" applyBorder="1" applyAlignment="1">
      <alignment horizontal="left" indent="52"/>
    </xf>
    <xf numFmtId="2" fontId="2" fillId="2" borderId="0" xfId="0" applyNumberFormat="1" applyFont="1" applyFill="1" applyBorder="1" applyAlignment="1">
      <alignment horizontal="left" indent="52"/>
    </xf>
    <xf numFmtId="2" fontId="0" fillId="0" borderId="2" xfId="0" applyNumberFormat="1" applyBorder="1"/>
    <xf numFmtId="0" fontId="0" fillId="0" borderId="2" xfId="0" applyBorder="1"/>
    <xf numFmtId="0" fontId="2" fillId="0" borderId="2" xfId="0" applyFont="1" applyBorder="1"/>
    <xf numFmtId="0" fontId="2" fillId="2" borderId="0" xfId="0" applyFont="1" applyFill="1" applyBorder="1"/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2" fontId="5" fillId="0" borderId="2" xfId="0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inden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3" xfId="0" applyNumberFormat="1" applyBorder="1"/>
    <xf numFmtId="2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50"/>
  <sheetViews>
    <sheetView tabSelected="1" topLeftCell="D34" workbookViewId="0">
      <selection activeCell="B3" sqref="B3:V50"/>
    </sheetView>
  </sheetViews>
  <sheetFormatPr defaultRowHeight="15" x14ac:dyDescent="0.25"/>
  <cols>
    <col min="3" max="3" width="15.28515625" customWidth="1"/>
    <col min="4" max="4" width="24.28515625" customWidth="1"/>
    <col min="6" max="6" width="16.28515625" customWidth="1"/>
    <col min="9" max="9" width="11.140625" customWidth="1"/>
    <col min="11" max="11" width="11.140625" customWidth="1"/>
    <col min="12" max="12" width="17.140625" customWidth="1"/>
    <col min="13" max="13" width="11.5703125" customWidth="1"/>
    <col min="14" max="14" width="11.42578125" customWidth="1"/>
    <col min="16" max="16" width="15.7109375" customWidth="1"/>
    <col min="17" max="17" width="15.5703125" customWidth="1"/>
  </cols>
  <sheetData>
    <row r="3" spans="2:22" ht="26.25" x14ac:dyDescent="0.4">
      <c r="H3" s="1" t="s">
        <v>0</v>
      </c>
      <c r="I3" s="1"/>
    </row>
    <row r="4" spans="2:22" ht="173.25" x14ac:dyDescent="0.25">
      <c r="B4" s="2" t="s">
        <v>1</v>
      </c>
      <c r="C4" s="3" t="s">
        <v>2</v>
      </c>
      <c r="D4" s="4" t="s">
        <v>3</v>
      </c>
      <c r="E4" s="4" t="s">
        <v>4</v>
      </c>
      <c r="F4" s="5" t="s">
        <v>5</v>
      </c>
      <c r="G4" s="6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5" t="s">
        <v>11</v>
      </c>
      <c r="M4" s="4" t="s">
        <v>12</v>
      </c>
      <c r="N4" s="7" t="s">
        <v>13</v>
      </c>
      <c r="O4" s="8" t="s">
        <v>14</v>
      </c>
      <c r="P4" s="4" t="s">
        <v>15</v>
      </c>
      <c r="Q4" s="4" t="s">
        <v>16</v>
      </c>
      <c r="R4" s="9"/>
      <c r="S4" s="9"/>
      <c r="T4" s="10"/>
    </row>
    <row r="5" spans="2:22" ht="20.25" x14ac:dyDescent="0.25">
      <c r="B5" s="11" t="s">
        <v>17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4"/>
      <c r="R5" s="15"/>
      <c r="S5" s="15"/>
      <c r="T5" s="15"/>
    </row>
    <row r="6" spans="2:22" ht="110.25" x14ac:dyDescent="0.25">
      <c r="B6" s="16" t="s">
        <v>18</v>
      </c>
      <c r="C6" s="17" t="s">
        <v>19</v>
      </c>
      <c r="D6" s="18">
        <v>10321.85</v>
      </c>
      <c r="E6" s="19">
        <v>330</v>
      </c>
      <c r="F6" s="19">
        <v>3195.56</v>
      </c>
      <c r="G6" s="19"/>
      <c r="H6" s="19"/>
      <c r="I6" s="19"/>
      <c r="J6" s="19"/>
      <c r="K6" s="19"/>
      <c r="L6" s="19">
        <v>11721.8</v>
      </c>
      <c r="M6" s="19"/>
      <c r="N6" s="20">
        <v>6923.71</v>
      </c>
      <c r="O6" s="20">
        <v>73.28</v>
      </c>
      <c r="P6" s="16">
        <f>SUM(D6:O6)</f>
        <v>32566.199999999997</v>
      </c>
      <c r="Q6" s="16">
        <v>2738.82</v>
      </c>
      <c r="R6" s="21"/>
      <c r="S6" s="21"/>
      <c r="T6" s="22"/>
      <c r="U6" s="23"/>
      <c r="V6" s="23"/>
    </row>
    <row r="7" spans="2:22" ht="315" x14ac:dyDescent="0.25">
      <c r="B7" s="16" t="s">
        <v>20</v>
      </c>
      <c r="C7" s="17" t="s">
        <v>21</v>
      </c>
      <c r="D7" s="18">
        <v>12042.1</v>
      </c>
      <c r="E7" s="19">
        <v>350</v>
      </c>
      <c r="F7" s="19">
        <v>3098.03</v>
      </c>
      <c r="G7" s="19"/>
      <c r="H7" s="19"/>
      <c r="I7" s="19"/>
      <c r="J7" s="19"/>
      <c r="K7" s="19"/>
      <c r="L7" s="19">
        <v>8619.68</v>
      </c>
      <c r="M7" s="19">
        <v>1481.9</v>
      </c>
      <c r="N7" s="20">
        <v>7745.07</v>
      </c>
      <c r="O7" s="20">
        <v>93.26</v>
      </c>
      <c r="P7" s="16">
        <f>SUM(D7:O7)</f>
        <v>33430.04</v>
      </c>
      <c r="Q7" s="16">
        <v>7354.61</v>
      </c>
      <c r="R7" s="21"/>
      <c r="S7" s="21"/>
      <c r="T7" s="22"/>
      <c r="U7" s="23"/>
      <c r="V7" s="23"/>
    </row>
    <row r="8" spans="2:22" ht="15.75" x14ac:dyDescent="0.25">
      <c r="B8" s="24" t="s">
        <v>22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26"/>
      <c r="R8" s="27"/>
      <c r="S8" s="27"/>
      <c r="T8" s="27"/>
      <c r="U8" s="23"/>
      <c r="V8" s="23"/>
    </row>
    <row r="9" spans="2:22" ht="15.75" x14ac:dyDescent="0.25">
      <c r="B9" s="16" t="s">
        <v>23</v>
      </c>
      <c r="C9" s="16" t="s">
        <v>24</v>
      </c>
      <c r="D9" s="19">
        <v>9703.6</v>
      </c>
      <c r="E9" s="19">
        <v>255</v>
      </c>
      <c r="F9" s="19"/>
      <c r="G9" s="19"/>
      <c r="H9" s="19"/>
      <c r="I9" s="19">
        <v>11416</v>
      </c>
      <c r="J9" s="19"/>
      <c r="K9" s="19">
        <v>27929.83</v>
      </c>
      <c r="L9" s="19"/>
      <c r="M9" s="19">
        <v>4500.45</v>
      </c>
      <c r="N9" s="20">
        <v>4979.3</v>
      </c>
      <c r="O9" s="20">
        <v>113.25</v>
      </c>
      <c r="P9" s="16">
        <f>SUM(D9:O9)</f>
        <v>58897.43</v>
      </c>
      <c r="Q9" s="16">
        <v>13546.41</v>
      </c>
      <c r="R9" s="21"/>
      <c r="S9" s="21"/>
      <c r="T9" s="21"/>
      <c r="U9" s="23"/>
      <c r="V9" s="23"/>
    </row>
    <row r="10" spans="2:22" ht="15.75" x14ac:dyDescent="0.25">
      <c r="B10" s="28" t="s">
        <v>25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31"/>
      <c r="S10" s="31"/>
      <c r="T10" s="31"/>
    </row>
    <row r="11" spans="2:22" ht="15.75" x14ac:dyDescent="0.25">
      <c r="B11" s="16" t="s">
        <v>26</v>
      </c>
      <c r="C11" s="16" t="s">
        <v>24</v>
      </c>
      <c r="D11" s="32">
        <v>10791</v>
      </c>
      <c r="E11" s="32">
        <v>350</v>
      </c>
      <c r="F11" s="32">
        <v>2228.1999999999998</v>
      </c>
      <c r="G11" s="32">
        <v>70</v>
      </c>
      <c r="H11" s="32"/>
      <c r="I11" s="32"/>
      <c r="J11" s="32"/>
      <c r="K11" s="32"/>
      <c r="L11" s="32"/>
      <c r="M11" s="33"/>
      <c r="N11" s="33">
        <v>6684.6</v>
      </c>
      <c r="O11" s="33">
        <v>133.22999999999999</v>
      </c>
      <c r="P11" s="16">
        <f>SUM(D11:O11)</f>
        <v>20257.030000000002</v>
      </c>
      <c r="Q11" s="34">
        <v>4659.12</v>
      </c>
      <c r="R11" s="35"/>
      <c r="S11" s="35"/>
      <c r="T11" s="35"/>
    </row>
    <row r="12" spans="2:22" ht="15.75" x14ac:dyDescent="0.25">
      <c r="B12" s="36" t="s">
        <v>27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39"/>
      <c r="S12" s="39"/>
      <c r="T12" s="39"/>
    </row>
    <row r="13" spans="2:22" ht="15.75" x14ac:dyDescent="0.25">
      <c r="B13" s="16" t="s">
        <v>28</v>
      </c>
      <c r="C13" s="16" t="s">
        <v>24</v>
      </c>
      <c r="D13" s="32">
        <v>10791</v>
      </c>
      <c r="E13" s="32">
        <v>300</v>
      </c>
      <c r="F13" s="32"/>
      <c r="G13" s="32"/>
      <c r="H13" s="32"/>
      <c r="I13" s="32"/>
      <c r="J13" s="32"/>
      <c r="K13" s="32">
        <v>16646.150000000001</v>
      </c>
      <c r="L13" s="32"/>
      <c r="M13" s="32"/>
      <c r="N13" s="32">
        <v>5546</v>
      </c>
      <c r="O13" s="33">
        <v>133.22999999999999</v>
      </c>
      <c r="P13" s="16">
        <f>SUM(D13:O13)</f>
        <v>33416.380000000005</v>
      </c>
      <c r="Q13" s="16">
        <v>7685.77</v>
      </c>
      <c r="R13" s="40"/>
      <c r="S13" s="40"/>
      <c r="T13" s="40"/>
    </row>
    <row r="14" spans="2:22" ht="15.75" x14ac:dyDescent="0.25">
      <c r="B14" s="41" t="s">
        <v>29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3"/>
      <c r="R14" s="39"/>
      <c r="S14" s="39"/>
      <c r="T14" s="39"/>
    </row>
    <row r="15" spans="2:22" ht="15.75" x14ac:dyDescent="0.25">
      <c r="B15" s="16" t="s">
        <v>30</v>
      </c>
      <c r="C15" s="16" t="s">
        <v>31</v>
      </c>
      <c r="D15" s="32">
        <v>7253</v>
      </c>
      <c r="E15" s="32"/>
      <c r="F15" s="32">
        <v>2175.9</v>
      </c>
      <c r="G15" s="32"/>
      <c r="H15" s="32">
        <v>3626.5</v>
      </c>
      <c r="I15" s="32"/>
      <c r="J15" s="32"/>
      <c r="K15" s="32"/>
      <c r="L15" s="32"/>
      <c r="M15" s="33"/>
      <c r="N15" s="33"/>
      <c r="O15" s="33">
        <v>133.22999999999999</v>
      </c>
      <c r="P15" s="16">
        <f>SUM(D15:O15)</f>
        <v>13188.63</v>
      </c>
      <c r="Q15" s="34">
        <v>3033.38</v>
      </c>
      <c r="R15" s="35"/>
      <c r="S15" s="35"/>
      <c r="T15" s="35"/>
    </row>
    <row r="16" spans="2:22" ht="15.75" x14ac:dyDescent="0.25">
      <c r="B16" s="41" t="s">
        <v>32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  <c r="R16" s="39"/>
      <c r="S16" s="39"/>
      <c r="T16" s="39"/>
    </row>
    <row r="17" spans="2:22" ht="15.75" x14ac:dyDescent="0.25">
      <c r="B17" s="16" t="s">
        <v>33</v>
      </c>
      <c r="C17" s="16" t="s">
        <v>31</v>
      </c>
      <c r="D17" s="32">
        <v>12000</v>
      </c>
      <c r="E17" s="32"/>
      <c r="F17" s="32"/>
      <c r="G17" s="32"/>
      <c r="H17" s="32">
        <v>6000</v>
      </c>
      <c r="I17" s="32">
        <v>6000</v>
      </c>
      <c r="J17" s="32"/>
      <c r="K17" s="32"/>
      <c r="L17" s="32"/>
      <c r="M17" s="32"/>
      <c r="N17" s="32"/>
      <c r="O17" s="32"/>
      <c r="P17" s="16">
        <f>SUM(D17:O17)</f>
        <v>24000</v>
      </c>
      <c r="Q17" s="16">
        <v>5760</v>
      </c>
      <c r="R17" s="21"/>
      <c r="S17" s="21"/>
      <c r="T17" s="21"/>
    </row>
    <row r="18" spans="2:22" ht="15.75" x14ac:dyDescent="0.25">
      <c r="B18" s="41" t="s">
        <v>34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39"/>
      <c r="S18" s="39"/>
      <c r="T18" s="39"/>
    </row>
    <row r="19" spans="2:22" ht="15.75" x14ac:dyDescent="0.25">
      <c r="B19" s="16" t="s">
        <v>35</v>
      </c>
      <c r="C19" s="16" t="s">
        <v>31</v>
      </c>
      <c r="D19" s="32">
        <v>4034.09</v>
      </c>
      <c r="E19" s="32"/>
      <c r="F19" s="32">
        <v>806.82</v>
      </c>
      <c r="G19" s="32"/>
      <c r="H19" s="32">
        <v>2017.05</v>
      </c>
      <c r="I19" s="32">
        <v>1000</v>
      </c>
      <c r="J19" s="32"/>
      <c r="K19" s="32"/>
      <c r="L19" s="32"/>
      <c r="M19" s="32"/>
      <c r="N19" s="32"/>
      <c r="O19" s="32">
        <v>69.510000000000005</v>
      </c>
      <c r="P19" s="16">
        <f>SUM(D19:O19)</f>
        <v>7927.47</v>
      </c>
      <c r="Q19" s="16">
        <v>1823.31</v>
      </c>
      <c r="R19" s="44"/>
      <c r="S19" s="44"/>
      <c r="T19" s="44"/>
    </row>
    <row r="20" spans="2:22" ht="15.75" x14ac:dyDescent="0.25">
      <c r="B20" s="41" t="s">
        <v>36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5"/>
      <c r="S20" s="45"/>
      <c r="T20" s="45"/>
    </row>
    <row r="21" spans="2:22" ht="15.75" x14ac:dyDescent="0.25">
      <c r="B21" s="16" t="s">
        <v>37</v>
      </c>
      <c r="C21" s="16" t="s">
        <v>31</v>
      </c>
      <c r="D21" s="32">
        <v>7732</v>
      </c>
      <c r="E21" s="32">
        <v>773.2</v>
      </c>
      <c r="F21" s="32"/>
      <c r="G21" s="32"/>
      <c r="H21" s="32">
        <v>3866</v>
      </c>
      <c r="I21" s="32">
        <v>7732</v>
      </c>
      <c r="J21" s="32"/>
      <c r="K21" s="32"/>
      <c r="L21" s="32"/>
      <c r="M21" s="32"/>
      <c r="N21" s="32"/>
      <c r="O21" s="32">
        <v>133.22999999999999</v>
      </c>
      <c r="P21" s="16">
        <f>SUM(D21:O21)</f>
        <v>20236.43</v>
      </c>
      <c r="Q21" s="16">
        <v>4654.38</v>
      </c>
      <c r="R21" s="44"/>
      <c r="S21" s="44"/>
      <c r="T21" s="44"/>
    </row>
    <row r="22" spans="2:22" ht="15.75" x14ac:dyDescent="0.25">
      <c r="B22" s="41" t="s">
        <v>38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5"/>
      <c r="S22" s="45"/>
      <c r="T22" s="45"/>
    </row>
    <row r="23" spans="2:22" ht="15.75" x14ac:dyDescent="0.25">
      <c r="B23" s="46" t="s">
        <v>39</v>
      </c>
      <c r="C23" s="16" t="s">
        <v>31</v>
      </c>
      <c r="D23" s="32">
        <v>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>
        <v>0</v>
      </c>
      <c r="Q23" s="32">
        <v>0</v>
      </c>
      <c r="R23" s="44"/>
      <c r="S23" s="44"/>
      <c r="T23" s="44"/>
    </row>
    <row r="24" spans="2:22" ht="15.75" x14ac:dyDescent="0.25">
      <c r="B24" s="41" t="s">
        <v>40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45"/>
      <c r="S24" s="45"/>
      <c r="T24" s="45"/>
    </row>
    <row r="25" spans="2:22" ht="15.75" x14ac:dyDescent="0.25">
      <c r="B25" s="16" t="s">
        <v>41</v>
      </c>
      <c r="C25" s="16" t="s">
        <v>31</v>
      </c>
      <c r="D25" s="32">
        <v>21000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16">
        <f>SUM(D25:O25)</f>
        <v>21000</v>
      </c>
      <c r="Q25" s="16">
        <v>4620</v>
      </c>
      <c r="R25" s="44"/>
      <c r="S25" s="44"/>
      <c r="T25" s="44"/>
    </row>
    <row r="26" spans="2:22" ht="15.75" x14ac:dyDescent="0.25">
      <c r="B26" s="41" t="s">
        <v>42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5"/>
      <c r="S26" s="45"/>
      <c r="T26" s="45"/>
    </row>
    <row r="27" spans="2:22" ht="15.75" x14ac:dyDescent="0.25">
      <c r="B27" s="16" t="s">
        <v>43</v>
      </c>
      <c r="C27" s="16" t="s">
        <v>31</v>
      </c>
      <c r="D27" s="32">
        <v>10000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>
        <v>66.62</v>
      </c>
      <c r="P27" s="16">
        <f>SUM(D27:O27)</f>
        <v>10066.620000000001</v>
      </c>
      <c r="Q27" s="16">
        <v>2315.3200000000002</v>
      </c>
      <c r="R27" s="47"/>
      <c r="S27" s="47"/>
      <c r="T27" s="44"/>
    </row>
    <row r="29" spans="2:22" ht="26.25" x14ac:dyDescent="0.4">
      <c r="G29" s="48" t="s">
        <v>44</v>
      </c>
      <c r="H29" s="48"/>
    </row>
    <row r="30" spans="2:22" ht="180" x14ac:dyDescent="0.25">
      <c r="B30" s="49" t="s">
        <v>1</v>
      </c>
      <c r="C30" s="50" t="s">
        <v>45</v>
      </c>
      <c r="D30" s="49" t="s">
        <v>46</v>
      </c>
      <c r="E30" s="51" t="s">
        <v>47</v>
      </c>
      <c r="F30" s="51" t="s">
        <v>48</v>
      </c>
      <c r="G30" s="51" t="s">
        <v>49</v>
      </c>
      <c r="H30" s="51" t="s">
        <v>50</v>
      </c>
      <c r="I30" s="51" t="s">
        <v>51</v>
      </c>
      <c r="J30" s="52" t="s">
        <v>52</v>
      </c>
      <c r="K30" s="51" t="s">
        <v>53</v>
      </c>
      <c r="L30" s="52" t="s">
        <v>54</v>
      </c>
      <c r="M30" s="51" t="s">
        <v>55</v>
      </c>
      <c r="N30" s="53" t="s">
        <v>56</v>
      </c>
      <c r="O30" s="54" t="s">
        <v>57</v>
      </c>
      <c r="P30" s="52" t="s">
        <v>49</v>
      </c>
      <c r="Q30" s="54" t="s">
        <v>58</v>
      </c>
      <c r="R30" s="55" t="s">
        <v>59</v>
      </c>
      <c r="S30" s="51" t="s">
        <v>60</v>
      </c>
      <c r="T30" s="51" t="s">
        <v>61</v>
      </c>
      <c r="U30" s="54" t="s">
        <v>62</v>
      </c>
      <c r="V30" s="56" t="s">
        <v>63</v>
      </c>
    </row>
    <row r="31" spans="2:22" ht="15.75" x14ac:dyDescent="0.25">
      <c r="B31" s="57" t="s">
        <v>64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9"/>
    </row>
    <row r="32" spans="2:22" ht="15.75" x14ac:dyDescent="0.25">
      <c r="B32" s="46" t="s">
        <v>18</v>
      </c>
      <c r="C32" s="16" t="s">
        <v>31</v>
      </c>
      <c r="D32" s="32">
        <v>8243</v>
      </c>
      <c r="E32" s="32">
        <v>824.3</v>
      </c>
      <c r="F32" s="32"/>
      <c r="G32" s="32"/>
      <c r="H32" s="32"/>
      <c r="I32" s="32">
        <v>133.22999999999999</v>
      </c>
      <c r="J32" s="32"/>
      <c r="K32" s="32">
        <v>2720.19</v>
      </c>
      <c r="L32" s="32">
        <v>1813.46</v>
      </c>
      <c r="M32" s="32">
        <f>SUM(D32:L32)</f>
        <v>13734.18</v>
      </c>
      <c r="N32" s="60">
        <v>11.8</v>
      </c>
      <c r="O32" s="32">
        <v>6082.51</v>
      </c>
      <c r="P32" s="32">
        <v>12913.32</v>
      </c>
      <c r="Q32" s="32"/>
      <c r="R32" s="32">
        <v>2128.88</v>
      </c>
      <c r="S32" s="32"/>
      <c r="T32" s="32"/>
      <c r="U32" s="16">
        <f>M32+O32+P32+R32+T32-S32</f>
        <v>34858.89</v>
      </c>
      <c r="V32" s="16">
        <v>8017.54</v>
      </c>
    </row>
    <row r="33" spans="2:22" ht="15.75" x14ac:dyDescent="0.25">
      <c r="B33" s="41" t="s">
        <v>65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</row>
    <row r="34" spans="2:22" ht="15.75" x14ac:dyDescent="0.25">
      <c r="B34" s="46" t="s">
        <v>20</v>
      </c>
      <c r="C34" s="16" t="s">
        <v>31</v>
      </c>
      <c r="D34" s="32"/>
      <c r="E34" s="32"/>
      <c r="F34" s="32"/>
      <c r="G34" s="32"/>
      <c r="H34" s="32"/>
      <c r="I34" s="32"/>
      <c r="J34" s="32"/>
      <c r="K34" s="32"/>
      <c r="L34" s="32"/>
      <c r="M34" s="32">
        <f>SUM(D34:L34)</f>
        <v>0</v>
      </c>
      <c r="N34" s="61">
        <v>14.7</v>
      </c>
      <c r="O34" s="32"/>
      <c r="P34" s="32">
        <v>14149.61</v>
      </c>
      <c r="Q34" s="32"/>
      <c r="R34" s="32"/>
      <c r="S34" s="32"/>
      <c r="T34" s="32"/>
      <c r="U34" s="16">
        <f>SUM(P34:T34)</f>
        <v>14149.61</v>
      </c>
      <c r="V34" s="16">
        <v>3254.41</v>
      </c>
    </row>
    <row r="35" spans="2:22" ht="15.75" x14ac:dyDescent="0.25">
      <c r="B35" s="41" t="s">
        <v>66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</row>
    <row r="36" spans="2:22" ht="15.75" x14ac:dyDescent="0.25">
      <c r="B36" s="46" t="s">
        <v>23</v>
      </c>
      <c r="C36" s="16" t="s">
        <v>31</v>
      </c>
      <c r="D36" s="32">
        <v>7732</v>
      </c>
      <c r="E36" s="32">
        <v>773.2</v>
      </c>
      <c r="F36" s="32"/>
      <c r="G36" s="32">
        <v>2600</v>
      </c>
      <c r="H36" s="32"/>
      <c r="I36" s="32">
        <v>133.22999999999999</v>
      </c>
      <c r="J36" s="32"/>
      <c r="K36" s="32">
        <v>2551.56</v>
      </c>
      <c r="L36" s="32">
        <v>1701.04</v>
      </c>
      <c r="M36" s="32">
        <f>SUM(D36:L36)</f>
        <v>15491.029999999999</v>
      </c>
      <c r="N36" s="60">
        <v>14</v>
      </c>
      <c r="O36" s="32">
        <v>10264.23</v>
      </c>
      <c r="P36" s="32">
        <v>2022.22</v>
      </c>
      <c r="Q36" s="32"/>
      <c r="R36" s="32"/>
      <c r="S36" s="32"/>
      <c r="T36" s="32"/>
      <c r="U36" s="16">
        <f>M36+O36+P36</f>
        <v>27777.48</v>
      </c>
      <c r="V36" s="16">
        <v>6388.82</v>
      </c>
    </row>
    <row r="37" spans="2:22" ht="15.75" x14ac:dyDescent="0.25">
      <c r="B37" s="41" t="s">
        <v>67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</row>
    <row r="38" spans="2:22" ht="15.75" x14ac:dyDescent="0.25">
      <c r="B38" s="46" t="s">
        <v>26</v>
      </c>
      <c r="C38" s="16" t="s">
        <v>31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61"/>
      <c r="O38" s="32"/>
      <c r="P38" s="32"/>
      <c r="Q38" s="32"/>
      <c r="R38" s="32"/>
      <c r="S38" s="32"/>
      <c r="T38" s="32"/>
      <c r="U38" s="32">
        <v>0</v>
      </c>
      <c r="V38" s="32">
        <v>0</v>
      </c>
    </row>
    <row r="39" spans="2:22" ht="15.75" x14ac:dyDescent="0.25">
      <c r="B39" s="41" t="s">
        <v>68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3"/>
    </row>
    <row r="40" spans="2:22" ht="15.75" x14ac:dyDescent="0.25">
      <c r="B40" s="46" t="s">
        <v>28</v>
      </c>
      <c r="C40" s="16" t="s">
        <v>31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61"/>
      <c r="O40" s="32"/>
      <c r="P40" s="32"/>
      <c r="Q40" s="32"/>
      <c r="R40" s="32"/>
      <c r="S40" s="32"/>
      <c r="T40" s="32"/>
      <c r="U40" s="32">
        <v>0</v>
      </c>
      <c r="V40" s="32">
        <v>0</v>
      </c>
    </row>
    <row r="41" spans="2:22" ht="15.75" x14ac:dyDescent="0.25">
      <c r="B41" s="41" t="s">
        <v>69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3"/>
    </row>
    <row r="42" spans="2:22" ht="15.75" x14ac:dyDescent="0.25">
      <c r="B42" s="46" t="s">
        <v>30</v>
      </c>
      <c r="C42" s="16" t="s">
        <v>31</v>
      </c>
      <c r="D42" s="32">
        <v>7253</v>
      </c>
      <c r="E42" s="32">
        <v>725.3</v>
      </c>
      <c r="F42" s="32"/>
      <c r="G42" s="32"/>
      <c r="H42" s="32"/>
      <c r="I42" s="32">
        <v>133.22999999999999</v>
      </c>
      <c r="J42" s="32">
        <v>7978</v>
      </c>
      <c r="K42" s="32">
        <v>1595.66</v>
      </c>
      <c r="L42" s="32">
        <v>1595.66</v>
      </c>
      <c r="M42" s="32">
        <f>SUM(D42:L42)</f>
        <v>19280.849999999999</v>
      </c>
      <c r="N42" s="61"/>
      <c r="O42" s="32">
        <v>2281.8000000000002</v>
      </c>
      <c r="P42" s="32"/>
      <c r="Q42" s="32">
        <v>3989.2</v>
      </c>
      <c r="R42" s="32"/>
      <c r="S42" s="32"/>
      <c r="T42" s="32"/>
      <c r="U42" s="16">
        <f>SUM(M42:Q42)</f>
        <v>25551.85</v>
      </c>
      <c r="V42" s="16">
        <v>5876.92</v>
      </c>
    </row>
    <row r="43" spans="2:22" ht="15.75" x14ac:dyDescent="0.25">
      <c r="B43" s="41" t="s">
        <v>70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5.75" x14ac:dyDescent="0.25">
      <c r="B44" s="46" t="s">
        <v>33</v>
      </c>
      <c r="C44" s="16" t="s">
        <v>31</v>
      </c>
      <c r="D44" s="32">
        <v>7732</v>
      </c>
      <c r="E44" s="32">
        <v>773.2</v>
      </c>
      <c r="F44" s="32"/>
      <c r="G44" s="32"/>
      <c r="H44" s="32"/>
      <c r="I44" s="32">
        <v>133.22999999999999</v>
      </c>
      <c r="J44" s="32"/>
      <c r="K44" s="32">
        <v>850.52</v>
      </c>
      <c r="L44" s="32">
        <v>1701.04</v>
      </c>
      <c r="M44" s="32">
        <f>SUM(D44:L44)</f>
        <v>11189.990000000002</v>
      </c>
      <c r="N44" s="61"/>
      <c r="O44" s="32">
        <v>3461.7</v>
      </c>
      <c r="P44" s="32"/>
      <c r="Q44" s="32"/>
      <c r="R44" s="32">
        <v>519.26</v>
      </c>
      <c r="S44" s="32"/>
      <c r="T44" s="32"/>
      <c r="U44" s="16">
        <f>SUM(M44:T44)</f>
        <v>15170.950000000003</v>
      </c>
      <c r="V44" s="16">
        <v>3458.68</v>
      </c>
    </row>
    <row r="45" spans="2:22" ht="15.75" x14ac:dyDescent="0.25">
      <c r="B45" s="41" t="s">
        <v>71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</row>
    <row r="46" spans="2:22" ht="15.75" x14ac:dyDescent="0.25">
      <c r="B46" s="46" t="s">
        <v>35</v>
      </c>
      <c r="C46" s="16" t="s">
        <v>31</v>
      </c>
      <c r="D46" s="32">
        <v>7732</v>
      </c>
      <c r="E46" s="32">
        <v>773.2</v>
      </c>
      <c r="F46" s="32"/>
      <c r="G46" s="32"/>
      <c r="H46" s="32"/>
      <c r="I46" s="32">
        <v>133.22999999999999</v>
      </c>
      <c r="J46" s="32"/>
      <c r="K46" s="32">
        <v>2551.56</v>
      </c>
      <c r="L46" s="32">
        <v>1701.04</v>
      </c>
      <c r="M46" s="32">
        <f>SUM(D46:L46)</f>
        <v>12891.029999999999</v>
      </c>
      <c r="N46" s="61"/>
      <c r="O46" s="32">
        <v>1986.12</v>
      </c>
      <c r="P46" s="32"/>
      <c r="Q46" s="32"/>
      <c r="R46" s="32"/>
      <c r="S46" s="32"/>
      <c r="T46" s="32"/>
      <c r="U46" s="16">
        <f>SUM(M46:T46)</f>
        <v>14877.149999999998</v>
      </c>
      <c r="V46" s="16">
        <v>3421.74</v>
      </c>
    </row>
    <row r="47" spans="2:22" ht="15.75" x14ac:dyDescent="0.25">
      <c r="B47" s="41" t="s">
        <v>72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3"/>
    </row>
    <row r="48" spans="2:22" ht="15.75" x14ac:dyDescent="0.25">
      <c r="B48" s="46" t="s">
        <v>37</v>
      </c>
      <c r="C48" s="16" t="s">
        <v>31</v>
      </c>
      <c r="D48" s="32">
        <v>7732</v>
      </c>
      <c r="E48" s="32">
        <v>773.2</v>
      </c>
      <c r="F48" s="32"/>
      <c r="G48" s="32"/>
      <c r="H48" s="32"/>
      <c r="I48" s="32">
        <v>133.22999999999999</v>
      </c>
      <c r="J48" s="32"/>
      <c r="K48" s="32">
        <v>2551.56</v>
      </c>
      <c r="L48" s="32">
        <v>1701.04</v>
      </c>
      <c r="M48" s="32">
        <f>SUM(D48:L48)</f>
        <v>12891.029999999999</v>
      </c>
      <c r="N48" s="61"/>
      <c r="O48" s="32"/>
      <c r="P48" s="32">
        <v>5028.95</v>
      </c>
      <c r="Q48" s="32"/>
      <c r="R48" s="32"/>
      <c r="S48" s="32"/>
      <c r="T48" s="32"/>
      <c r="U48" s="16">
        <f>SUM(M48:T48)</f>
        <v>17919.98</v>
      </c>
      <c r="V48" s="16">
        <v>4121.6000000000004</v>
      </c>
    </row>
    <row r="49" spans="2:22" ht="15.75" x14ac:dyDescent="0.25">
      <c r="B49" s="41" t="s">
        <v>73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3"/>
    </row>
    <row r="50" spans="2:22" ht="15.75" x14ac:dyDescent="0.25">
      <c r="B50" s="46" t="s">
        <v>39</v>
      </c>
      <c r="C50" s="16" t="s">
        <v>31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61"/>
      <c r="O50" s="32"/>
      <c r="P50" s="32"/>
      <c r="Q50" s="32"/>
      <c r="R50" s="32"/>
      <c r="S50" s="32"/>
      <c r="T50" s="32"/>
      <c r="U50" s="32">
        <v>0</v>
      </c>
      <c r="V50" s="32">
        <v>0</v>
      </c>
    </row>
  </sheetData>
  <mergeCells count="21">
    <mergeCell ref="B45:V45"/>
    <mergeCell ref="B47:V47"/>
    <mergeCell ref="B49:V49"/>
    <mergeCell ref="B33:V33"/>
    <mergeCell ref="B35:V35"/>
    <mergeCell ref="B37:V37"/>
    <mergeCell ref="B39:V39"/>
    <mergeCell ref="B41:V41"/>
    <mergeCell ref="B43:V43"/>
    <mergeCell ref="B20:Q20"/>
    <mergeCell ref="B22:Q22"/>
    <mergeCell ref="B24:Q24"/>
    <mergeCell ref="B26:Q26"/>
    <mergeCell ref="G29:H29"/>
    <mergeCell ref="B31:V31"/>
    <mergeCell ref="M5:Q5"/>
    <mergeCell ref="B10:Q10"/>
    <mergeCell ref="B12:Q12"/>
    <mergeCell ref="B14:Q14"/>
    <mergeCell ref="B16:Q16"/>
    <mergeCell ref="B18:Q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2026-02-19T06:44:00Z</dcterms:modified>
</cp:coreProperties>
</file>