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11520"/>
  </bookViews>
  <sheets>
    <sheet name="Лист2" sheetId="5" r:id="rId1"/>
  </sheets>
  <calcPr calcId="124519"/>
</workbook>
</file>

<file path=xl/calcChain.xml><?xml version="1.0" encoding="utf-8"?>
<calcChain xmlns="http://schemas.openxmlformats.org/spreadsheetml/2006/main">
  <c r="I239" i="5"/>
  <c r="H239"/>
  <c r="G239"/>
  <c r="I238"/>
  <c r="H238"/>
  <c r="G238"/>
  <c r="F236"/>
  <c r="F235"/>
  <c r="F232"/>
  <c r="I231"/>
  <c r="I230" s="1"/>
  <c r="H230"/>
  <c r="F229"/>
  <c r="F226"/>
  <c r="F225"/>
  <c r="I224"/>
  <c r="H224"/>
  <c r="G224"/>
  <c r="F223"/>
  <c r="F222"/>
  <c r="F221"/>
  <c r="F218"/>
  <c r="I217"/>
  <c r="I216" s="1"/>
  <c r="H217"/>
  <c r="G217"/>
  <c r="G216" s="1"/>
  <c r="F215"/>
  <c r="F214"/>
  <c r="F213"/>
  <c r="F212"/>
  <c r="F211"/>
  <c r="F208"/>
  <c r="I207"/>
  <c r="I206" s="1"/>
  <c r="H207"/>
  <c r="H206" s="1"/>
  <c r="G207"/>
  <c r="G206" s="1"/>
  <c r="F205"/>
  <c r="F204"/>
  <c r="F203"/>
  <c r="F202"/>
  <c r="F201"/>
  <c r="F200"/>
  <c r="F199"/>
  <c r="F198"/>
  <c r="F197"/>
  <c r="F196"/>
  <c r="F195"/>
  <c r="F194"/>
  <c r="F193"/>
  <c r="I190"/>
  <c r="H190"/>
  <c r="G190"/>
  <c r="I189"/>
  <c r="H189"/>
  <c r="G189"/>
  <c r="F187"/>
  <c r="F186"/>
  <c r="F185"/>
  <c r="F184"/>
  <c r="F183"/>
  <c r="F182"/>
  <c r="F181"/>
  <c r="F180"/>
  <c r="F179"/>
  <c r="F176"/>
  <c r="I175"/>
  <c r="I174" s="1"/>
  <c r="H175"/>
  <c r="H174" s="1"/>
  <c r="G175"/>
  <c r="G174" s="1"/>
  <c r="F173"/>
  <c r="F172"/>
  <c r="F171"/>
  <c r="F170"/>
  <c r="F167"/>
  <c r="I166"/>
  <c r="I165" s="1"/>
  <c r="H166"/>
  <c r="H165" s="1"/>
  <c r="G166"/>
  <c r="G165" s="1"/>
  <c r="F164"/>
  <c r="F162"/>
  <c r="I161"/>
  <c r="I160" s="1"/>
  <c r="H161"/>
  <c r="H160" s="1"/>
  <c r="G161"/>
  <c r="G160" s="1"/>
  <c r="F159"/>
  <c r="F158"/>
  <c r="F154"/>
  <c r="I153"/>
  <c r="I152" s="1"/>
  <c r="H153"/>
  <c r="G153"/>
  <c r="G152" s="1"/>
  <c r="F151"/>
  <c r="F150"/>
  <c r="F149"/>
  <c r="F148"/>
  <c r="I145"/>
  <c r="H145"/>
  <c r="G145"/>
  <c r="I144"/>
  <c r="H144"/>
  <c r="G144"/>
  <c r="F142"/>
  <c r="F141"/>
  <c r="F140"/>
  <c r="F139"/>
  <c r="F138"/>
  <c r="F137"/>
  <c r="F136"/>
  <c r="I133"/>
  <c r="H133"/>
  <c r="G133"/>
  <c r="I132"/>
  <c r="H132"/>
  <c r="G132"/>
  <c r="F130"/>
  <c r="F129"/>
  <c r="F128"/>
  <c r="F127"/>
  <c r="F126"/>
  <c r="F125"/>
  <c r="F124"/>
  <c r="F123"/>
  <c r="F122"/>
  <c r="F121"/>
  <c r="F120"/>
  <c r="F119"/>
  <c r="I116"/>
  <c r="H116"/>
  <c r="G116"/>
  <c r="I115"/>
  <c r="H115"/>
  <c r="G115"/>
  <c r="F113"/>
  <c r="F112"/>
  <c r="F111"/>
  <c r="F110"/>
  <c r="F109"/>
  <c r="F108"/>
  <c r="F107"/>
  <c r="F106"/>
  <c r="F105"/>
  <c r="I102"/>
  <c r="H102"/>
  <c r="G102"/>
  <c r="I101"/>
  <c r="H101"/>
  <c r="G101"/>
  <c r="F99"/>
  <c r="F98"/>
  <c r="F97"/>
  <c r="F96"/>
  <c r="F95"/>
  <c r="I92"/>
  <c r="H92"/>
  <c r="G92"/>
  <c r="I91"/>
  <c r="H91"/>
  <c r="G91"/>
  <c r="F89"/>
  <c r="F88"/>
  <c r="F87"/>
  <c r="F86"/>
  <c r="F85"/>
  <c r="F84"/>
  <c r="F83"/>
  <c r="I80"/>
  <c r="H80"/>
  <c r="I79"/>
  <c r="H79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G79"/>
  <c r="F52"/>
  <c r="F51"/>
  <c r="F50"/>
  <c r="F49"/>
  <c r="F48"/>
  <c r="F47"/>
  <c r="F46"/>
  <c r="I40"/>
  <c r="I39" s="1"/>
  <c r="H40"/>
  <c r="H39" s="1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H216" l="1"/>
  <c r="E8"/>
  <c r="E9"/>
  <c r="I188"/>
  <c r="G131"/>
  <c r="G90"/>
  <c r="I90"/>
  <c r="H90"/>
  <c r="I114"/>
  <c r="H131"/>
  <c r="G143"/>
  <c r="I143"/>
  <c r="H143"/>
  <c r="G9"/>
  <c r="G100"/>
  <c r="H114"/>
  <c r="I131"/>
  <c r="H188"/>
  <c r="F231"/>
  <c r="F230" s="1"/>
  <c r="H78"/>
  <c r="F92"/>
  <c r="G237"/>
  <c r="G8"/>
  <c r="I78"/>
  <c r="H237"/>
  <c r="G230"/>
  <c r="F116"/>
  <c r="F101"/>
  <c r="I100"/>
  <c r="F153"/>
  <c r="F161"/>
  <c r="G188"/>
  <c r="F224"/>
  <c r="F160"/>
  <c r="I237"/>
  <c r="G80"/>
  <c r="F80" s="1"/>
  <c r="H100"/>
  <c r="F115"/>
  <c r="F133"/>
  <c r="H152"/>
  <c r="F152" s="1"/>
  <c r="F175"/>
  <c r="F174" s="1"/>
  <c r="F190"/>
  <c r="F217"/>
  <c r="F216" s="1"/>
  <c r="F91"/>
  <c r="F90" s="1"/>
  <c r="G114"/>
  <c r="F132"/>
  <c r="F144"/>
  <c r="F145"/>
  <c r="F166"/>
  <c r="F165" s="1"/>
  <c r="F189"/>
  <c r="F239"/>
  <c r="F102"/>
  <c r="F207"/>
  <c r="F206" s="1"/>
  <c r="F238"/>
  <c r="F79"/>
  <c r="G40"/>
  <c r="G39" s="1"/>
  <c r="F39" s="1"/>
  <c r="F53"/>
  <c r="E7" l="1"/>
  <c r="G7"/>
  <c r="F143"/>
  <c r="F114"/>
  <c r="F100"/>
  <c r="F237"/>
  <c r="F131"/>
  <c r="F188"/>
  <c r="F78"/>
  <c r="G78"/>
  <c r="C9"/>
  <c r="I9" s="1"/>
  <c r="F40"/>
  <c r="C8"/>
  <c r="I8" l="1"/>
  <c r="I7" s="1"/>
  <c r="C7"/>
</calcChain>
</file>

<file path=xl/sharedStrings.xml><?xml version="1.0" encoding="utf-8"?>
<sst xmlns="http://schemas.openxmlformats.org/spreadsheetml/2006/main" count="657" uniqueCount="198">
  <si>
    <t>№ з/п</t>
  </si>
  <si>
    <t>Перелік заходів програми</t>
  </si>
  <si>
    <t>Виконавці</t>
  </si>
  <si>
    <t>Джерела фінансування</t>
  </si>
  <si>
    <t>Всього</t>
  </si>
  <si>
    <t>Термін виконання заходу</t>
  </si>
  <si>
    <t>Очікуваний результат</t>
  </si>
  <si>
    <t>Примітки</t>
  </si>
  <si>
    <t>1. Дошкільна освіта</t>
  </si>
  <si>
    <t>Створення належних
умов для розвитку
дітей з особливими освітніми потребами в освіти в закладах дошкільної освіти</t>
  </si>
  <si>
    <t>2018-2020 рік</t>
  </si>
  <si>
    <t>Відділ освіти</t>
  </si>
  <si>
    <t>Відділ освіти, керівники ЗДО</t>
  </si>
  <si>
    <t>Створення сайтів дошкільних закладів</t>
  </si>
  <si>
    <t>Стимулювання якісного розвитку освіти</t>
  </si>
  <si>
    <t>Забезпечення якісного навчально- виховного процесу</t>
  </si>
  <si>
    <t>Встановлення системи відеоспостереження для забезпечення безпеки та контролю майна закладів дошкільної освіти</t>
  </si>
  <si>
    <t>Забезпечення закладів дошкільної освіти меблями</t>
  </si>
  <si>
    <t>Забезпечення закладів дошкільної освіти м'яким інвентарем</t>
  </si>
  <si>
    <t>Забезпечення закладів дошкільної освіти інтерактивними комплексами</t>
  </si>
  <si>
    <t>Капітальний ремонт закладів дошкільної освіти</t>
  </si>
  <si>
    <t>Інші джерела фінансування</t>
  </si>
  <si>
    <t>Забезпечення облаштування засобами дистанційної передачі даних комерційні вузли обліку газу</t>
  </si>
  <si>
    <t>Загальний обсяг ресурсів</t>
  </si>
  <si>
    <t>2.1. Підвищення якості шкільної освіти</t>
  </si>
  <si>
    <t>Встановлення системи відеоспостереження для забезпечення безпеки та контролю майна навчальних закладів освіти</t>
  </si>
  <si>
    <t>Відділ освіти, керівники ЗЗСО</t>
  </si>
  <si>
    <t>Забезпечення модернізації інфраструктури освіти, розвиток мережі опорних шкіл</t>
  </si>
  <si>
    <t>Забезпечення норм протипожежної безпеки, охорони техніки безпеки та охорони праці учасників освітнього процесу</t>
  </si>
  <si>
    <t>Здійснення програмно- методичного забезпечення освітнього процесу та його пріорітетних напрямів (програми, авторські програми, методичні розробки, інноваційні технології) згідно Державного стандарту.</t>
  </si>
  <si>
    <t>Забезпечення функціонування швидкісного  Інтернету закладах освіти</t>
  </si>
  <si>
    <t xml:space="preserve">Забезпечення меблями закладів загальної середньої освіти </t>
  </si>
  <si>
    <t xml:space="preserve">Забезпечення закладів середньої освіти енергоносіями </t>
  </si>
  <si>
    <t>Приведення шкільних котелень у відповідність до вимог технічного нагляду</t>
  </si>
  <si>
    <t>Забезпечення сучасними навчальними кабінетами навчальні заклади відповідно до визначених норм</t>
  </si>
  <si>
    <t>Проведення заходів по енергозбереженню</t>
  </si>
  <si>
    <t>2.2 Робота з обдарованими і талановитими дітьми та молоддю</t>
  </si>
  <si>
    <t>Розширення мережі навчальних закладів з поглибленим і профільним вивченням окремих предметів</t>
  </si>
  <si>
    <t>Модернізація діяльності позашкільних навчальних закладів у розвитку обдарованості дітей через різні форми роботи (клуби, гуртки,
секції та інших творчі об’єднання) та розширення сфери освітніх послуг</t>
  </si>
  <si>
    <t>Стимулювання досягнень обдарованих учнів та педагогів</t>
  </si>
  <si>
    <t>Проведення тренінгових занять та семінарів- практикумів для педагогів, що працюють з обдарованими дітьми</t>
  </si>
  <si>
    <t>Висвітлення здобутків педагогів у роботі з обдарованими дітьми на сторінках фахових видань</t>
  </si>
  <si>
    <t>2.3. Збереження та розвиток здоров’я через освіту</t>
  </si>
  <si>
    <t>Розширення мережі факультативів, гуртків</t>
  </si>
  <si>
    <t>Забезпечення та поновлення обладнання медичних пунктів та кабінетів загальноосвітніх навчальних закладів</t>
  </si>
  <si>
    <t>Здійснення моніторингу стану здоров’я школярів та вдосконаленнюя спортивно-оздоровчої роботи з учнями</t>
  </si>
  <si>
    <t>Популяризація проведення фізкультурно- оздоровчих, спортивно- масових, військово- патріотичних заходів через ЗМІ та висвітлення інформації на сторінках офіційних Web-сайтів.</t>
  </si>
  <si>
    <t>2.4. Інклюзивна освіта дітей з особливими освітніми потребами</t>
  </si>
  <si>
    <t>Відділ освіти, керівники навчальних закладів</t>
  </si>
  <si>
    <t>Забезпечення умов для залучення дітей з особливими освітніми потребами до навчання в гуртках, секціях, студіях та інших творчих об'єднаннях позашкіль- них та загальноосвітніх навчальних закладів</t>
  </si>
  <si>
    <t>Створення та забезпечення інклюзивно-ресурсного центру</t>
  </si>
  <si>
    <t>2.5 Профільне навчання</t>
  </si>
  <si>
    <t>Здійснення моніторингу системи профільного навчання</t>
  </si>
  <si>
    <t>Здійснення допрофільної підготовки учнів через факультативи, курси за вибором предметні гуртки, наукові товариства учнів, Малу академію наук, предметні олімпіади</t>
  </si>
  <si>
    <t>Забезпечення необхідним обладнанням профільного навчання</t>
  </si>
  <si>
    <t>Проведення тематичних консультацій та психологічних практикумів для практичних психологів з питань організації профорієнтаційної роботи.</t>
  </si>
  <si>
    <t>Забезпечення відкритого доступу громадськості до інформації про профільність загальноосвітніх навчальних закладів та розміщення її у засобах масової інформації, на Web- caйтах</t>
  </si>
  <si>
    <t>Організація зустрічі учнів з фахівцями різних галузей та проводити екскурсії на виробництво</t>
  </si>
  <si>
    <t>Забезпечення розвитку дистанційної освіти для старшокласників із залученням потенціалу вищих навчальних закладів.</t>
  </si>
  <si>
    <t>Налагодження співпраці з вищими навчальними закладами для організації науково- дослідницької роботи з відповідних профілів</t>
  </si>
  <si>
    <t>2.6. Організація харчування учнів закладів загальної середньої освіти</t>
  </si>
  <si>
    <t>Проведення реконструкції, капітальних та поточних ремонтів приміщень їдалень загальноосвітніх закладів</t>
  </si>
  <si>
    <t>Розвиток матеріально – технічної бази
шкільних їдалень</t>
  </si>
  <si>
    <t>Забезпечення їдалень необхідним інвентарем, посудом, санітарним одягом, миючими та дезинфікуючими засобами</t>
  </si>
  <si>
    <t>Забезпечення витрат комунальних послуг та енергоносіїв для приготування обідів по організації харчування учнів.</t>
  </si>
  <si>
    <t>2.7. Шкільний автобус</t>
  </si>
  <si>
    <t xml:space="preserve"> Забезпечення підвозу дітей, учнів та вчителів до  навчальних закладів об’єднаної територіальної громади</t>
  </si>
  <si>
    <t>Перевезення учнів по маршрутус. Дубівець – с. Никифорівці – с. Дубівець</t>
  </si>
  <si>
    <t xml:space="preserve">2.8. Організація оздоровлення та відпочинку дітей та здобувачів освіти </t>
  </si>
  <si>
    <t>Щорічно організовувати проведення нарад з питань підготовки до літньої оздоровчої кампанії та підведення підсумків</t>
  </si>
  <si>
    <t>Забезпечити діяльність координаційної ради з питань оздоровлення</t>
  </si>
  <si>
    <t xml:space="preserve"> Створення сприятли
 сприятливих умов
 для якісного відпочинку
 відпочинку  та оздо-
 оздоровлення дітей</t>
  </si>
  <si>
    <t>Вкладень коштів не потребує</t>
  </si>
  <si>
    <t xml:space="preserve"> Організувати роботу  дитячих пришкільних таборів відпочинку з денним перебування</t>
  </si>
  <si>
    <t>Збільшення     кількості дітей,    охоплених організованими формами оздоровлення та відпочинку</t>
  </si>
  <si>
    <t>Забезпечувати стовідсоткове оздоровлення дітей сиріт та дітей, позбавлених батьківського піклування, дітей-інвалідів здатних до самообслуговування, дітей учасників АТО, першочергове оздоровлення дітей, які потребують особливої соціальної уваги та підтримки</t>
  </si>
  <si>
    <t>Оздоровлення та відпочинок  першочергово дітей, які потребують особливої соціальної уваги та підтримки</t>
  </si>
  <si>
    <t>2.9 Надання допомоги дітям-сиротам та дітям позбавлених батьківського піклування, яким виповнюється 18 років</t>
  </si>
  <si>
    <t>Забезпечення дітей-сиріт та дітей, позбавлених батьківського піклування, яким виповнилось 18 років</t>
  </si>
  <si>
    <t>3.1. Єдиний інформаційно-освітній простір</t>
  </si>
  <si>
    <t>Підключення до мережі Інтернет закладів освіти</t>
  </si>
  <si>
    <t>Постійне оновлення сайтів відділу освіти, коммунального закладу, навчальних закладів</t>
  </si>
  <si>
    <t>3.2. Шкільна бібліотека</t>
  </si>
  <si>
    <t>Організаційно-методичне забезпечення підвищення кваліфікації бібліотечних працівників</t>
  </si>
  <si>
    <t>Проведення благодійної акції
«Подаруй бібліотеці книгу»</t>
  </si>
  <si>
    <t>Оновлення комп’ютерної та копіювальної техніки бібліотек закладів освіти ОТГ</t>
  </si>
  <si>
    <t>Забезпечення підключення до мережі Інтернет бібліотечно- інформаційних медіацентрів</t>
  </si>
  <si>
    <t>Забезпечення шкільних бібліотек меблями і обладнанням</t>
  </si>
  <si>
    <t>Забезпечення фінансування передплати  періодичних та фахових видань для бібліотек навчальних закладів та методичного кабінету</t>
  </si>
  <si>
    <t>4. Позашкільна освіта</t>
  </si>
  <si>
    <t>Розширення у загальноосвітніх навчальних закладах мережі гуртків, клубів та творчих об’єднань в тому числі за рахунок вирішення питання підвезення фахівців з позашкільної освіти до сільських навчальних закладів</t>
  </si>
  <si>
    <t>Участь в обласних та Всеукраїнських науково-методичних заходах з питань позашкільної освіти</t>
  </si>
  <si>
    <t>Забезпечувати позашкільні заклади передплатними виданнями.</t>
  </si>
  <si>
    <t>Створення та оновлення офіційних Web-сайтів позашкільних навчальних закладів</t>
  </si>
  <si>
    <t>Забезпечення інформування громадян про роботу позашкільних навчальних закладів</t>
  </si>
  <si>
    <t>Зміцнити матеріально – технічну базу позашкільних навчальних закладів.</t>
  </si>
  <si>
    <t>Проведення реконструкції внутрішнього туалету центру дитячої та юнацької творчості</t>
  </si>
  <si>
    <t>Проведення заходів з енергозбереження приміщень позашкільних закладів(заміна вікон, дверей, утеплення фасадів)</t>
  </si>
  <si>
    <t>5. Кадри</t>
  </si>
  <si>
    <t>Покращення якості надання освітніх послуг, інтеграція педагогів в сучасний навчально- виховний процес</t>
  </si>
  <si>
    <t>Участь в обласних та Всеукраїнських семінарах, конференціях, майстер
– класах з різних напрямків педагогічної діяльності</t>
  </si>
  <si>
    <t>Підвищення професійного рівня педагогічних працівників</t>
  </si>
  <si>
    <t>Підвищення престижу педагогічної професії та утвердження високого соціального статусу вчителя</t>
  </si>
  <si>
    <t>Забезпечення участю педагогів об'єднаної територіальної громади у курсах та спецкурсах за різними формами навчання (очні, дистанційні тощо), спрямовані на впровадження та використання інформаційних технологій в навчально-виховному процесі</t>
  </si>
  <si>
    <t>Функціональне навчальне у сфері цивільного захисту керівників та заступників навчальних закладів</t>
  </si>
  <si>
    <t>6. Освіта без кордонів</t>
  </si>
  <si>
    <t>Сприяти реалізації
“Програми обміну
майбутніх лідерів” щодо відбору кращих учнів-знавців англійської мови для навчання закордоном</t>
  </si>
  <si>
    <t>Сприяти  залученню учнів і  педагогіврайону до участі в міжнародних  заочних олімпіадах з іноземних мов,    творчих конкурсах, конференціях, проектах</t>
  </si>
  <si>
    <t>Не потребує</t>
  </si>
  <si>
    <t>Забезпечення харчуванням учнів дошкільних груп</t>
  </si>
  <si>
    <t>Облаштування освітнього середовища для дітей з особливими освітніми потребами</t>
  </si>
  <si>
    <t>Забезпечення якісної, сучасної та доступної загальної середньої освіти</t>
  </si>
  <si>
    <t>Капітальний ремонт вбиралень та каналізаційних систем</t>
  </si>
  <si>
    <t>Обсяг коштів, які пропонується залучити на виконання програми</t>
  </si>
  <si>
    <t>Всього витрат на виконання програми</t>
  </si>
  <si>
    <t>Обсяг ресурсів всього, в тому числі:</t>
  </si>
  <si>
    <t>тис. грн.</t>
  </si>
  <si>
    <t>Удосконалити організацію та проведення конкурсів, виставок, акцій, масових заходів за участю позашкільних навчальних закладів. Стимулювати переможців зазначених заходів призами, грамотами, дипломами</t>
  </si>
  <si>
    <t>Забезпечення харчуванням дітей закладів дошкільної освіти</t>
  </si>
  <si>
    <t>Забезпечення безкоштовним харчуванням учнів 1- 4 класів та дітей пільгових категорій 5-11 класів</t>
  </si>
  <si>
    <t>Забезпечення реалізації програми комп'ютерного всеобучу працівників навчальних закладів ОТГ</t>
  </si>
  <si>
    <t>Забезпечення навчальних закладів ОТГ електронними педагогічними програмними засобами навчального призначення для підтримки вивчення окремих предметів</t>
  </si>
  <si>
    <t>Зміцнення матеріально
– технічної бази (проведення капітальних ремонтів будівель, котелень, дахів, споруд, комунікацій та обладнання )</t>
  </si>
  <si>
    <t>Проведення атестації робочих місць навчальних закладів</t>
  </si>
  <si>
    <t>Забезпечення позашкільних закладів сучасною комп’ютерною технікою, обладнанням для проведення презентацій (мультимедійний проектор, екран, ноутбук)</t>
  </si>
  <si>
    <t>Бюджет об'єднаної територіальної громади</t>
  </si>
  <si>
    <t>Забезпечення
прозорості та
відкритості при
зарахуванні дітей
дошкільного віку
до ЗДО</t>
  </si>
  <si>
    <t>Забезпечення господарським інвентарем ЗДО</t>
  </si>
  <si>
    <t>Забезпечення норм протипожежної безпеки, охорони техніки безпеки та безпеки праці ЗДО</t>
  </si>
  <si>
    <t>Забезпечення проходження курсів підвищення кваліфікації працівниками дошкільних закладів.</t>
  </si>
  <si>
    <t>Оновлення та модернізація методичних кабінетів, забезпечення їх сучасною науково- методичною літературою, проведення передплати дитячих журналів, газет, педагогічної преси.</t>
  </si>
  <si>
    <t>Забезпечення належного стану матеріально- технічної бази,створення розвивального освітнього середовища (посібники, майданчики, альтанки) з урахуванням їх вікових та індивідуальних особливостей.</t>
  </si>
  <si>
    <t>Запезпечення паливно-мастильними матеріалами та запчастинами траспортних засобів</t>
  </si>
  <si>
    <t>Реконструкція та капітальний ремонт харчоблоків дошкільних навчальних закладів</t>
  </si>
  <si>
    <t>Забезпечення
музичним інвентарем та формою, костюмами для культурно-масових заходів</t>
  </si>
  <si>
    <t xml:space="preserve">Нове будівництво футбольних полів зі штучним покриттям </t>
  </si>
  <si>
    <t xml:space="preserve">Забезпечення сучасними навчальними кабінетами навчальні заклади </t>
  </si>
  <si>
    <t>Забезпечення навчально – методичними матеріалами для 
роботи з обдарованою молоддю загальноосвітніх навчальних
 закладів</t>
  </si>
  <si>
    <t>Забезпечення підвозу дітей, учнів і вчителів до навчальних закладів, які проживають на відстані більше 3 км</t>
  </si>
  <si>
    <t xml:space="preserve">Забезпечення підвозу здобувачів освіти, педагогічних працівників на екскурсії, методичні об*єднання, конференції, наради, спортивні змагання та інше </t>
  </si>
  <si>
    <t>Забезпечення закладів освіти ліцензійними програмними засобами.</t>
  </si>
  <si>
    <t>Оновити матеріально- технічну базу гуртків та творчих об’єднань навчальних закладів ОТГ необхідними матеріалами (інструментами, інвентарем, сценічними костюмами, туристським спорядженням та музичним обладнанням тощо)</t>
  </si>
  <si>
    <t>Забезпечення рівного доступу дітей із обмеженими фізичними можливостями до приміщень дошкільних, загальношкільних та позашкільних навчальних закладів (ліквідація архітектурних бар’єрів, побудова пандусів, переобладнання туалетних кімнат, посилення освітлення навчальних приміщень)</t>
  </si>
  <si>
    <t>Поповнення  фондів бібліотек педагогічними виданнями, навчально- методичною та науково-методичною літературою та придбання навчальної літератури для дітей з особливими потребами</t>
  </si>
  <si>
    <t>Стимулювання кращих працівників дошкільних навчальних закладів за результатами їх діяльності та нагородження їх з нагоди святкових і ювілейних дат</t>
  </si>
  <si>
    <t>Забезпечення виконання поточних ремонтних робіт закладів дошкільної освіти</t>
  </si>
  <si>
    <t>Придбання необхідної побутової техніки, інвентаря для харчоблоків закладів дошкільної освіти.</t>
  </si>
  <si>
    <t>Забезпечення виконання поточних ремонтних робіт ЗЗСО</t>
  </si>
  <si>
    <t xml:space="preserve">Витрати на виготовлення проектно-кошторисної документації </t>
  </si>
  <si>
    <t>Забезпечення проведення обласних та районних олімпіад, спортивних змагань та конкурсів (проїзд та харчування)</t>
  </si>
  <si>
    <t>Забезпечення навчальнихзакладів новинками науково- методичної літератури зпитаньохорони здоров’я</t>
  </si>
  <si>
    <t>Проведення підбору корегувальних програм розвитку й навчання для дітей з особливими освітніми потребами</t>
  </si>
  <si>
    <t>Здійснення корекційно-розвиткових занять для дітей з особливо освітніми потребами</t>
  </si>
  <si>
    <t xml:space="preserve">Організація профільного навчання технологічного напряму </t>
  </si>
  <si>
    <t>Забезпечення навчальних закладів мультимедійним обладнанням,інтерактивними дошками у профільних класах</t>
  </si>
  <si>
    <t>Підвищення престижу педагогічної професії в суспільстві: відзначення педагогічних працівників грошовими винагородами (призові місця у конкурсах фаховій майстерності
«Вчитель року»,
«Вихователь року», тощо)</t>
  </si>
  <si>
    <t>Забезпечення дошкільних закладів сучасною комп’ютерною технікою, обладнанням для майданчиків, тіньовими навісами.</t>
  </si>
  <si>
    <t>8.1</t>
  </si>
  <si>
    <t xml:space="preserve">Капітальний ремонт громадського будинку із застосуванням заходів теплореновації  (заміна вікон та дверей) в Гуньківській загальноосвітній школі I--II ст.  Немирівської  міської ради по вул. Вишнева, 30А в с. Гунька Немирівського району Вінницької обл. </t>
  </si>
  <si>
    <t>8.2</t>
  </si>
  <si>
    <t>Реконструкція комплексу будівель та споруд НВК №1 із застосуванням заходів теплореновації (заміна даху) по пров. Некрасова, 2 м. Немирів Вінницької області</t>
  </si>
  <si>
    <t>8.3</t>
  </si>
  <si>
    <t xml:space="preserve">Реконструкція будівель та споруд Немирівського навчально-виховного комплексу "Загальноосвітня школа І-ІІІ ст. №2-ліцей" по вул. Гімназійна, 27 в м. Немирів Вінницької області  </t>
  </si>
  <si>
    <t>8.4</t>
  </si>
  <si>
    <t>Капітальний ремонт комплексу будівель та споруд НВК №1 із застосуванням заходів теплореновації (заміна вікон та дверей, утеплення фасаду) по пров. Некрасова,2, в м.Немирів Немирівський район Вінницької області</t>
  </si>
  <si>
    <t>8.5</t>
  </si>
  <si>
    <t>Капітальний ремонт вбиральні будівлі школи НВК № 1 за адресою пров. Некрасова, 2 м. Немирів, Вінницької області</t>
  </si>
  <si>
    <t>Капітальний ремонт комплексу будівель та споруд НВК №1 із застосуванням заходів теплореновації (заміна даху) по пров.Некрасова,2 у м.Немирів Вінницької області</t>
  </si>
  <si>
    <t>8.6</t>
  </si>
  <si>
    <t>15.1</t>
  </si>
  <si>
    <t xml:space="preserve">Нове будівництво футбольного поля зі штучним покриттям в "Загальноосвітній школі I-III ступенів №1 ім. М. Д. Леонтовича-гімназія" Немирівської міської ради Вінницької обл. по провул. Некрасова, 2 в м. Немирів, Вінницької обл. </t>
  </si>
  <si>
    <t>Придбання шкільних автобусів для поповнення та оновлення існуючого парку та створення матеріальної бази для їх обслуговування</t>
  </si>
  <si>
    <t>Бюджет  територіальної громади</t>
  </si>
  <si>
    <t>2022 рік</t>
  </si>
  <si>
    <t>2023 рік</t>
  </si>
  <si>
    <t>2024 рік</t>
  </si>
  <si>
    <t>2022-2022 рік</t>
  </si>
  <si>
    <t>Капітальний ремонт  та реконструкція ЗЗСО</t>
  </si>
  <si>
    <t>2022-2024 роки</t>
  </si>
  <si>
    <t xml:space="preserve">Облаштування кабінетів у навчальних закладах для спеціалістів з інклюзивної овіти. </t>
  </si>
  <si>
    <t>Обстеження дітей з особливо освітніми потребами  інклюзивно-ресурсним центром</t>
  </si>
  <si>
    <t>2022-2024 рік</t>
  </si>
  <si>
    <t>Забезпечення збереження та розвиток мережі позашкільних навчальних закладів, мистецької освіти</t>
  </si>
  <si>
    <t>Збереження та розвиток існуючої мережі гуртків позашкільних установ, закладів мистецької освіти, ширше залучення дітей з девіантною поведінкою, схильних до правопорушень, з багатодітних та малозабезпечених сімей, соціальних сиріт</t>
  </si>
  <si>
    <t>Забезпечення закладу позашкільної , мистецької  освіти енергоносіями</t>
  </si>
  <si>
    <t>Сприяння участі шкіл ТГ у роботі Асоціації закладів нового типу України</t>
  </si>
  <si>
    <t>Забезпечення автотранспортом  відділу освіти Брацлавської селищної ради Вінницької області</t>
  </si>
  <si>
    <t>. Автомобільне забезпечення</t>
  </si>
  <si>
    <t>7. «Нова українська школа»</t>
  </si>
  <si>
    <t>Ресурсне забезпечення Комплексної Програми розвитку освіти
Брацлавської селищної територіальної громади  
 на 2022 - 2024 роки</t>
  </si>
  <si>
    <t>до Комплексної Програми розвитку освіти Брацлавської селищної  територіальної громади на 2022- 2024 роки</t>
  </si>
  <si>
    <t xml:space="preserve"> Напрями діяльності та заходи  Комплексної Програми розвитку освіти
Брацлавської селищної територіальної громади  
 на 2022 - 2024 роки</t>
  </si>
  <si>
    <t>Секретар селищної ради                                                      Тетяна НЕПИЙВОДА</t>
  </si>
  <si>
    <t>Забезпечення умов длярозвитку доступної та якісної системи     освіти Брацлавської селищної територіальної громади, відповідно до вимог суспільства, запитів особистості та потреб держави.</t>
  </si>
  <si>
    <t>Забезпечення умов для розвитку доступної та якісної системи     освіти Брацлавської селищної територіальної громади для дітей з особливими потребами , відповідно до вимог суспільства, запитів особистості та потреб держави.</t>
  </si>
  <si>
    <t xml:space="preserve">Забезпечення умов длярозвитку доступної та якісної системи     освіти Брацлавської селищної територіальної громади, відповідно до вимог суспільства, </t>
  </si>
  <si>
    <t xml:space="preserve">Забезпечення дітей здоровим та якісним харчуванням згідно санітарних норм, створення в їдальнях умови, що відповідають вимогам санітарно- епідеміологічним правилам і нормам </t>
  </si>
  <si>
    <t>Додаток № 2</t>
  </si>
</sst>
</file>

<file path=xl/styles.xml><?xml version="1.0" encoding="utf-8"?>
<styleSheet xmlns="http://schemas.openxmlformats.org/spreadsheetml/2006/main">
  <numFmts count="1">
    <numFmt numFmtId="164" formatCode="#,##0.0"/>
  </numFmts>
  <fonts count="1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7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/>
    <xf numFmtId="0" fontId="9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/>
    <xf numFmtId="0" fontId="9" fillId="2" borderId="1" xfId="0" applyFont="1" applyFill="1" applyBorder="1" applyAlignment="1">
      <alignment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/>
    <xf numFmtId="0" fontId="9" fillId="0" borderId="0" xfId="0" applyFont="1"/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/>
    </xf>
    <xf numFmtId="0" fontId="9" fillId="0" borderId="0" xfId="0" applyFont="1" applyBorder="1"/>
    <xf numFmtId="0" fontId="3" fillId="2" borderId="1" xfId="0" applyFont="1" applyFill="1" applyBorder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left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/>
    <xf numFmtId="0" fontId="10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10" fillId="0" borderId="1" xfId="0" applyFont="1" applyBorder="1" applyAlignment="1">
      <alignment vertical="center" wrapText="1"/>
    </xf>
    <xf numFmtId="164" fontId="11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/>
    </xf>
    <xf numFmtId="0" fontId="12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wrapText="1"/>
    </xf>
    <xf numFmtId="0" fontId="10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vertical="center"/>
    </xf>
    <xf numFmtId="0" fontId="15" fillId="0" borderId="22" xfId="0" applyFont="1" applyBorder="1" applyAlignment="1">
      <alignment vertical="center"/>
    </xf>
    <xf numFmtId="0" fontId="9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/>
    <xf numFmtId="0" fontId="1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3" xfId="0" applyFont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center" vertical="center"/>
    </xf>
    <xf numFmtId="164" fontId="7" fillId="0" borderId="17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left" vertical="center" wrapText="1"/>
    </xf>
    <xf numFmtId="49" fontId="12" fillId="0" borderId="3" xfId="0" applyNumberFormat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wrapText="1"/>
    </xf>
    <xf numFmtId="0" fontId="9" fillId="0" borderId="0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4" fillId="0" borderId="22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1"/>
  <sheetViews>
    <sheetView tabSelected="1" topLeftCell="A10" zoomScale="154" zoomScaleNormal="154" workbookViewId="0">
      <selection activeCell="D13" sqref="D13"/>
    </sheetView>
  </sheetViews>
  <sheetFormatPr defaultRowHeight="11.25"/>
  <cols>
    <col min="1" max="1" width="4.7109375" style="65" customWidth="1"/>
    <col min="2" max="2" width="23.5703125" style="9" customWidth="1"/>
    <col min="3" max="3" width="14.5703125" style="10" customWidth="1"/>
    <col min="4" max="4" width="15.5703125" style="10" customWidth="1"/>
    <col min="5" max="5" width="16.140625" style="10" customWidth="1"/>
    <col min="6" max="9" width="11.140625" style="10" customWidth="1"/>
    <col min="10" max="10" width="17.42578125" style="10" customWidth="1"/>
    <col min="11" max="16384" width="9.140625" style="10"/>
  </cols>
  <sheetData>
    <row r="1" spans="1:10" ht="14.25" customHeight="1">
      <c r="I1" s="155" t="s">
        <v>197</v>
      </c>
      <c r="J1" s="155"/>
    </row>
    <row r="2" spans="1:10" ht="39" customHeight="1">
      <c r="I2" s="156" t="s">
        <v>190</v>
      </c>
      <c r="J2" s="156"/>
    </row>
    <row r="3" spans="1:10" ht="44.25" customHeight="1">
      <c r="A3" s="89" t="s">
        <v>189</v>
      </c>
      <c r="B3" s="90"/>
      <c r="C3" s="90"/>
      <c r="D3" s="90"/>
      <c r="E3" s="90"/>
      <c r="F3" s="90"/>
      <c r="G3" s="90"/>
      <c r="H3" s="90"/>
      <c r="I3" s="90"/>
      <c r="J3" s="90"/>
    </row>
    <row r="4" spans="1:10" ht="12" thickBot="1">
      <c r="A4" s="91" t="s">
        <v>116</v>
      </c>
      <c r="B4" s="91"/>
      <c r="C4" s="91"/>
      <c r="D4" s="91"/>
      <c r="E4" s="91"/>
      <c r="F4" s="91"/>
      <c r="G4" s="91"/>
      <c r="H4" s="91"/>
      <c r="I4" s="91"/>
      <c r="J4" s="91"/>
    </row>
    <row r="5" spans="1:10" s="11" customFormat="1" ht="64.5" customHeight="1" thickBot="1">
      <c r="A5" s="92" t="s">
        <v>113</v>
      </c>
      <c r="B5" s="93"/>
      <c r="C5" s="92">
        <v>2022</v>
      </c>
      <c r="D5" s="94"/>
      <c r="E5" s="95">
        <v>2023</v>
      </c>
      <c r="F5" s="93"/>
      <c r="G5" s="92">
        <v>2024</v>
      </c>
      <c r="H5" s="94"/>
      <c r="I5" s="95" t="s">
        <v>114</v>
      </c>
      <c r="J5" s="94"/>
    </row>
    <row r="6" spans="1:10" ht="16.5" customHeight="1" thickBot="1">
      <c r="A6" s="96">
        <v>1</v>
      </c>
      <c r="B6" s="97"/>
      <c r="C6" s="96">
        <v>2</v>
      </c>
      <c r="D6" s="98"/>
      <c r="E6" s="99">
        <v>3</v>
      </c>
      <c r="F6" s="97"/>
      <c r="G6" s="96">
        <v>4</v>
      </c>
      <c r="H6" s="98"/>
      <c r="I6" s="99">
        <v>5</v>
      </c>
      <c r="J6" s="98"/>
    </row>
    <row r="7" spans="1:10" ht="63.75" customHeight="1" thickBot="1">
      <c r="A7" s="107" t="s">
        <v>115</v>
      </c>
      <c r="B7" s="108"/>
      <c r="C7" s="109">
        <f>C8+C9</f>
        <v>22763</v>
      </c>
      <c r="D7" s="110"/>
      <c r="E7" s="111">
        <f t="shared" ref="E7" si="0">E8+E9</f>
        <v>22979</v>
      </c>
      <c r="F7" s="112"/>
      <c r="G7" s="109">
        <f t="shared" ref="G7" si="1">G8+G9</f>
        <v>22188</v>
      </c>
      <c r="H7" s="110"/>
      <c r="I7" s="111">
        <f t="shared" ref="I7" si="2">I8+I9</f>
        <v>67930</v>
      </c>
      <c r="J7" s="112"/>
    </row>
    <row r="8" spans="1:10" ht="63.75" customHeight="1" thickBot="1">
      <c r="A8" s="100" t="s">
        <v>172</v>
      </c>
      <c r="B8" s="101"/>
      <c r="C8" s="113">
        <f>G40+G79+G91+G101+G115+G132+G144+G153+G161+G166+G175+G189+G207+G217+G225+G231+G238</f>
        <v>22140</v>
      </c>
      <c r="D8" s="114"/>
      <c r="E8" s="115">
        <f>H40+H79+H91+H101+H115+H132+H144+H153+H161+H166+H175+H189+H207+H217+H225+H231+H238</f>
        <v>22349</v>
      </c>
      <c r="F8" s="116"/>
      <c r="G8" s="113">
        <f>I40+I79+I91+I101+I115+I132+I144+I153+I161+I166+I175+I189+I207+I217+I225+I231+I238</f>
        <v>21454</v>
      </c>
      <c r="H8" s="114"/>
      <c r="I8" s="115">
        <f>C8+E8+G8</f>
        <v>65943</v>
      </c>
      <c r="J8" s="116"/>
    </row>
    <row r="9" spans="1:10" ht="63.75" customHeight="1" thickBot="1">
      <c r="A9" s="100" t="s">
        <v>21</v>
      </c>
      <c r="B9" s="101"/>
      <c r="C9" s="102">
        <f>G41+G80+G92+G102+G116+G133+G145+G154+G162+G167+G176+G190+G208+G218+G226+G232+G239</f>
        <v>623</v>
      </c>
      <c r="D9" s="103"/>
      <c r="E9" s="104">
        <f>H41+H80+H92+H102+H116+H133+H145+H154+H162+H167+H176+H190+H208+H218+H226+H232+H239</f>
        <v>630</v>
      </c>
      <c r="F9" s="105"/>
      <c r="G9" s="102">
        <f>I41+I80+I92+I102+I116+I133+I145+I154+I162+I167+I176+I190+I208+I218+I226+I232+I239</f>
        <v>734</v>
      </c>
      <c r="H9" s="103"/>
      <c r="I9" s="104">
        <f>C9+E9+G9</f>
        <v>1987</v>
      </c>
      <c r="J9" s="105"/>
    </row>
    <row r="10" spans="1:10" ht="99.75" customHeight="1">
      <c r="A10" s="106"/>
      <c r="B10" s="106"/>
      <c r="C10" s="178" t="s">
        <v>192</v>
      </c>
      <c r="D10" s="79"/>
      <c r="E10" s="79"/>
      <c r="F10" s="79"/>
      <c r="G10" s="79"/>
      <c r="H10" s="79"/>
      <c r="I10" s="78"/>
      <c r="J10" s="78"/>
    </row>
    <row r="11" spans="1:10" ht="32.25" customHeight="1">
      <c r="A11" s="122"/>
      <c r="B11" s="122"/>
      <c r="C11" s="122"/>
      <c r="D11" s="122"/>
      <c r="E11" s="122"/>
      <c r="F11" s="122"/>
      <c r="G11" s="122"/>
      <c r="H11" s="122"/>
      <c r="I11" s="122"/>
      <c r="J11" s="122"/>
    </row>
    <row r="12" spans="1:10">
      <c r="B12" s="65"/>
      <c r="C12" s="65"/>
      <c r="D12" s="65"/>
      <c r="E12" s="65"/>
      <c r="F12" s="65"/>
      <c r="G12" s="65"/>
      <c r="H12" s="65"/>
      <c r="I12" s="65"/>
      <c r="J12" s="65"/>
    </row>
    <row r="13" spans="1:10">
      <c r="B13" s="65"/>
      <c r="C13" s="65"/>
      <c r="D13" s="65"/>
      <c r="E13" s="65"/>
      <c r="F13" s="65"/>
      <c r="G13" s="65"/>
      <c r="H13" s="65"/>
      <c r="I13" s="65"/>
      <c r="J13" s="65"/>
    </row>
    <row r="15" spans="1:10" ht="44.25" customHeight="1">
      <c r="A15" s="123" t="s">
        <v>191</v>
      </c>
      <c r="B15" s="124"/>
      <c r="C15" s="124"/>
      <c r="D15" s="124"/>
      <c r="E15" s="124"/>
      <c r="F15" s="124"/>
      <c r="G15" s="124"/>
      <c r="H15" s="124"/>
      <c r="I15" s="124"/>
      <c r="J15" s="124"/>
    </row>
    <row r="16" spans="1:10" ht="12.75">
      <c r="A16" s="124" t="s">
        <v>8</v>
      </c>
      <c r="B16" s="124"/>
      <c r="C16" s="124"/>
      <c r="D16" s="124"/>
      <c r="E16" s="124"/>
      <c r="F16" s="124"/>
      <c r="G16" s="124"/>
      <c r="H16" s="124"/>
      <c r="I16" s="124"/>
      <c r="J16" s="124"/>
    </row>
    <row r="17" spans="1:10" s="12" customFormat="1" ht="27.75" customHeight="1">
      <c r="A17" s="125" t="s">
        <v>0</v>
      </c>
      <c r="B17" s="126" t="s">
        <v>1</v>
      </c>
      <c r="C17" s="125" t="s">
        <v>5</v>
      </c>
      <c r="D17" s="125" t="s">
        <v>2</v>
      </c>
      <c r="E17" s="125" t="s">
        <v>3</v>
      </c>
      <c r="F17" s="125" t="s">
        <v>6</v>
      </c>
      <c r="G17" s="125"/>
      <c r="H17" s="125"/>
      <c r="I17" s="125"/>
      <c r="J17" s="125" t="s">
        <v>7</v>
      </c>
    </row>
    <row r="18" spans="1:10" ht="23.25" customHeight="1">
      <c r="A18" s="125"/>
      <c r="B18" s="127"/>
      <c r="C18" s="125"/>
      <c r="D18" s="125"/>
      <c r="E18" s="125"/>
      <c r="F18" s="1" t="s">
        <v>4</v>
      </c>
      <c r="G18" s="1" t="s">
        <v>173</v>
      </c>
      <c r="H18" s="1" t="s">
        <v>174</v>
      </c>
      <c r="I18" s="1" t="s">
        <v>175</v>
      </c>
      <c r="J18" s="125"/>
    </row>
    <row r="19" spans="1:10" s="12" customFormat="1" ht="60.75" customHeight="1">
      <c r="A19" s="4">
        <v>1</v>
      </c>
      <c r="B19" s="62" t="s">
        <v>9</v>
      </c>
      <c r="C19" s="4" t="s">
        <v>181</v>
      </c>
      <c r="D19" s="4" t="s">
        <v>12</v>
      </c>
      <c r="E19" s="5" t="s">
        <v>172</v>
      </c>
      <c r="F19" s="13">
        <f>G19+H19+I19</f>
        <v>6</v>
      </c>
      <c r="G19" s="13">
        <v>2</v>
      </c>
      <c r="H19" s="13">
        <v>2</v>
      </c>
      <c r="I19" s="13">
        <v>2</v>
      </c>
      <c r="J19" s="4"/>
    </row>
    <row r="20" spans="1:10" ht="65.25" customHeight="1">
      <c r="A20" s="14">
        <v>2</v>
      </c>
      <c r="B20" s="62" t="s">
        <v>13</v>
      </c>
      <c r="C20" s="4" t="s">
        <v>181</v>
      </c>
      <c r="D20" s="4" t="s">
        <v>12</v>
      </c>
      <c r="E20" s="5" t="s">
        <v>172</v>
      </c>
      <c r="F20" s="13">
        <f t="shared" ref="F20:F92" si="3">G20+H20+I20</f>
        <v>9</v>
      </c>
      <c r="G20" s="61">
        <v>3</v>
      </c>
      <c r="H20" s="61">
        <v>3</v>
      </c>
      <c r="I20" s="61">
        <v>3</v>
      </c>
      <c r="J20" s="8" t="s">
        <v>126</v>
      </c>
    </row>
    <row r="21" spans="1:10" ht="43.5" customHeight="1">
      <c r="A21" s="14">
        <v>3</v>
      </c>
      <c r="B21" s="15" t="s">
        <v>129</v>
      </c>
      <c r="C21" s="4" t="s">
        <v>181</v>
      </c>
      <c r="D21" s="4" t="s">
        <v>12</v>
      </c>
      <c r="E21" s="5" t="s">
        <v>172</v>
      </c>
      <c r="F21" s="13">
        <f t="shared" si="3"/>
        <v>30</v>
      </c>
      <c r="G21" s="61">
        <v>10</v>
      </c>
      <c r="H21" s="61">
        <v>10</v>
      </c>
      <c r="I21" s="61">
        <v>10</v>
      </c>
      <c r="J21" s="16"/>
    </row>
    <row r="22" spans="1:10" ht="56.25" customHeight="1">
      <c r="A22" s="14">
        <v>4</v>
      </c>
      <c r="B22" s="15" t="s">
        <v>144</v>
      </c>
      <c r="C22" s="4" t="s">
        <v>181</v>
      </c>
      <c r="D22" s="4" t="s">
        <v>12</v>
      </c>
      <c r="E22" s="5" t="s">
        <v>172</v>
      </c>
      <c r="F22" s="13">
        <f t="shared" si="3"/>
        <v>15</v>
      </c>
      <c r="G22" s="61">
        <v>5</v>
      </c>
      <c r="H22" s="61">
        <v>5</v>
      </c>
      <c r="I22" s="61">
        <v>5</v>
      </c>
      <c r="J22" s="62" t="s">
        <v>14</v>
      </c>
    </row>
    <row r="23" spans="1:10" ht="68.25" customHeight="1">
      <c r="A23" s="14">
        <v>5</v>
      </c>
      <c r="B23" s="15" t="s">
        <v>130</v>
      </c>
      <c r="C23" s="4" t="s">
        <v>181</v>
      </c>
      <c r="D23" s="4" t="s">
        <v>12</v>
      </c>
      <c r="E23" s="5" t="s">
        <v>172</v>
      </c>
      <c r="F23" s="13">
        <f t="shared" si="3"/>
        <v>45</v>
      </c>
      <c r="G23" s="61">
        <v>15</v>
      </c>
      <c r="H23" s="61">
        <v>15</v>
      </c>
      <c r="I23" s="61">
        <v>15</v>
      </c>
      <c r="J23" s="62" t="s">
        <v>15</v>
      </c>
    </row>
    <row r="24" spans="1:10" ht="46.5" customHeight="1">
      <c r="A24" s="14">
        <v>6</v>
      </c>
      <c r="B24" s="15" t="s">
        <v>156</v>
      </c>
      <c r="C24" s="4" t="s">
        <v>181</v>
      </c>
      <c r="D24" s="4" t="s">
        <v>12</v>
      </c>
      <c r="E24" s="5" t="s">
        <v>172</v>
      </c>
      <c r="F24" s="13">
        <f t="shared" si="3"/>
        <v>370</v>
      </c>
      <c r="G24" s="61">
        <v>100</v>
      </c>
      <c r="H24" s="61">
        <v>120</v>
      </c>
      <c r="I24" s="61">
        <v>150</v>
      </c>
      <c r="J24" s="16"/>
    </row>
    <row r="25" spans="1:10" ht="45">
      <c r="A25" s="14">
        <v>7</v>
      </c>
      <c r="B25" s="15" t="s">
        <v>146</v>
      </c>
      <c r="C25" s="4" t="s">
        <v>181</v>
      </c>
      <c r="D25" s="4" t="s">
        <v>12</v>
      </c>
      <c r="E25" s="5" t="s">
        <v>172</v>
      </c>
      <c r="F25" s="13">
        <f t="shared" si="3"/>
        <v>450</v>
      </c>
      <c r="G25" s="61">
        <v>150</v>
      </c>
      <c r="H25" s="61">
        <v>150</v>
      </c>
      <c r="I25" s="61">
        <v>150</v>
      </c>
      <c r="J25" s="16"/>
    </row>
    <row r="26" spans="1:10" ht="78.75" customHeight="1">
      <c r="A26" s="14">
        <v>8</v>
      </c>
      <c r="B26" s="15" t="s">
        <v>131</v>
      </c>
      <c r="C26" s="4" t="s">
        <v>181</v>
      </c>
      <c r="D26" s="4" t="s">
        <v>12</v>
      </c>
      <c r="E26" s="5" t="s">
        <v>172</v>
      </c>
      <c r="F26" s="13">
        <f t="shared" si="3"/>
        <v>600</v>
      </c>
      <c r="G26" s="61">
        <v>200</v>
      </c>
      <c r="H26" s="61">
        <v>200</v>
      </c>
      <c r="I26" s="61">
        <v>200</v>
      </c>
      <c r="J26" s="16"/>
    </row>
    <row r="27" spans="1:10" ht="34.5" customHeight="1">
      <c r="A27" s="14">
        <v>9</v>
      </c>
      <c r="B27" s="15" t="s">
        <v>145</v>
      </c>
      <c r="C27" s="4" t="s">
        <v>181</v>
      </c>
      <c r="D27" s="4" t="s">
        <v>12</v>
      </c>
      <c r="E27" s="5" t="s">
        <v>172</v>
      </c>
      <c r="F27" s="13">
        <f t="shared" si="3"/>
        <v>900</v>
      </c>
      <c r="G27" s="61">
        <v>500</v>
      </c>
      <c r="H27" s="61">
        <v>200</v>
      </c>
      <c r="I27" s="61">
        <v>200</v>
      </c>
      <c r="J27" s="16"/>
    </row>
    <row r="28" spans="1:10" ht="46.5" customHeight="1">
      <c r="A28" s="14">
        <v>10</v>
      </c>
      <c r="B28" s="15" t="s">
        <v>16</v>
      </c>
      <c r="C28" s="4" t="s">
        <v>181</v>
      </c>
      <c r="D28" s="4" t="s">
        <v>12</v>
      </c>
      <c r="E28" s="5" t="s">
        <v>172</v>
      </c>
      <c r="F28" s="13">
        <f t="shared" si="3"/>
        <v>15</v>
      </c>
      <c r="G28" s="61">
        <v>5</v>
      </c>
      <c r="H28" s="61">
        <v>5</v>
      </c>
      <c r="I28" s="61">
        <v>5</v>
      </c>
      <c r="J28" s="16"/>
    </row>
    <row r="29" spans="1:10" ht="27" customHeight="1">
      <c r="A29" s="14">
        <v>11</v>
      </c>
      <c r="B29" s="62" t="s">
        <v>17</v>
      </c>
      <c r="C29" s="4" t="s">
        <v>181</v>
      </c>
      <c r="D29" s="4" t="s">
        <v>12</v>
      </c>
      <c r="E29" s="5" t="s">
        <v>172</v>
      </c>
      <c r="F29" s="13">
        <f t="shared" si="3"/>
        <v>900</v>
      </c>
      <c r="G29" s="61">
        <v>300</v>
      </c>
      <c r="H29" s="61">
        <v>300</v>
      </c>
      <c r="I29" s="61">
        <v>300</v>
      </c>
      <c r="J29" s="16"/>
    </row>
    <row r="30" spans="1:10" ht="27.75" customHeight="1">
      <c r="A30" s="14">
        <v>12</v>
      </c>
      <c r="B30" s="15" t="s">
        <v>18</v>
      </c>
      <c r="C30" s="4" t="s">
        <v>181</v>
      </c>
      <c r="D30" s="4" t="s">
        <v>12</v>
      </c>
      <c r="E30" s="5" t="s">
        <v>172</v>
      </c>
      <c r="F30" s="13">
        <f t="shared" si="3"/>
        <v>180</v>
      </c>
      <c r="G30" s="61">
        <v>60</v>
      </c>
      <c r="H30" s="61">
        <v>60</v>
      </c>
      <c r="I30" s="61">
        <v>60</v>
      </c>
      <c r="J30" s="16"/>
    </row>
    <row r="31" spans="1:10" ht="37.5" customHeight="1">
      <c r="A31" s="14">
        <v>13</v>
      </c>
      <c r="B31" s="15" t="s">
        <v>19</v>
      </c>
      <c r="C31" s="4" t="s">
        <v>181</v>
      </c>
      <c r="D31" s="4" t="s">
        <v>12</v>
      </c>
      <c r="E31" s="5" t="s">
        <v>172</v>
      </c>
      <c r="F31" s="13">
        <f t="shared" si="3"/>
        <v>60</v>
      </c>
      <c r="G31" s="61">
        <v>20</v>
      </c>
      <c r="H31" s="61">
        <v>20</v>
      </c>
      <c r="I31" s="61">
        <v>20</v>
      </c>
      <c r="J31" s="16"/>
    </row>
    <row r="32" spans="1:10" ht="22.5">
      <c r="A32" s="14">
        <v>14</v>
      </c>
      <c r="B32" s="42" t="s">
        <v>127</v>
      </c>
      <c r="C32" s="4" t="s">
        <v>181</v>
      </c>
      <c r="D32" s="4" t="s">
        <v>12</v>
      </c>
      <c r="E32" s="5" t="s">
        <v>172</v>
      </c>
      <c r="F32" s="13">
        <f t="shared" si="3"/>
        <v>450</v>
      </c>
      <c r="G32" s="61">
        <v>150</v>
      </c>
      <c r="H32" s="61">
        <v>150</v>
      </c>
      <c r="I32" s="61">
        <v>150</v>
      </c>
      <c r="J32" s="16"/>
    </row>
    <row r="33" spans="1:10" ht="45" customHeight="1">
      <c r="A33" s="14">
        <v>15</v>
      </c>
      <c r="B33" s="15" t="s">
        <v>128</v>
      </c>
      <c r="C33" s="4" t="s">
        <v>181</v>
      </c>
      <c r="D33" s="4" t="s">
        <v>12</v>
      </c>
      <c r="E33" s="5" t="s">
        <v>172</v>
      </c>
      <c r="F33" s="13">
        <f t="shared" si="3"/>
        <v>300</v>
      </c>
      <c r="G33" s="61">
        <v>100</v>
      </c>
      <c r="H33" s="61">
        <v>100</v>
      </c>
      <c r="I33" s="61">
        <v>100</v>
      </c>
      <c r="J33" s="16"/>
    </row>
    <row r="34" spans="1:10" ht="45" hidden="1" customHeight="1">
      <c r="A34" s="14">
        <v>16</v>
      </c>
      <c r="B34" s="71" t="s">
        <v>132</v>
      </c>
      <c r="C34" s="4" t="s">
        <v>181</v>
      </c>
      <c r="D34" s="72" t="s">
        <v>12</v>
      </c>
      <c r="E34" s="73" t="s">
        <v>172</v>
      </c>
      <c r="F34" s="74">
        <f t="shared" si="3"/>
        <v>0</v>
      </c>
      <c r="G34" s="75">
        <v>0</v>
      </c>
      <c r="H34" s="76">
        <v>0</v>
      </c>
      <c r="I34" s="76">
        <v>0</v>
      </c>
      <c r="J34" s="16"/>
    </row>
    <row r="35" spans="1:10" ht="33.75" customHeight="1">
      <c r="A35" s="70">
        <v>17</v>
      </c>
      <c r="B35" s="42" t="s">
        <v>20</v>
      </c>
      <c r="C35" s="4" t="s">
        <v>181</v>
      </c>
      <c r="D35" s="4" t="s">
        <v>12</v>
      </c>
      <c r="E35" s="5" t="s">
        <v>172</v>
      </c>
      <c r="F35" s="43">
        <f t="shared" si="3"/>
        <v>1400</v>
      </c>
      <c r="G35" s="44">
        <v>500</v>
      </c>
      <c r="H35" s="44">
        <v>500</v>
      </c>
      <c r="I35" s="44">
        <v>400</v>
      </c>
      <c r="J35" s="45"/>
    </row>
    <row r="36" spans="1:10" ht="36.75" customHeight="1">
      <c r="A36" s="58">
        <v>18</v>
      </c>
      <c r="B36" s="60" t="s">
        <v>118</v>
      </c>
      <c r="C36" s="4" t="s">
        <v>181</v>
      </c>
      <c r="D36" s="4" t="s">
        <v>12</v>
      </c>
      <c r="E36" s="5" t="s">
        <v>172</v>
      </c>
      <c r="F36" s="13">
        <f t="shared" si="3"/>
        <v>3600</v>
      </c>
      <c r="G36" s="61">
        <v>1000</v>
      </c>
      <c r="H36" s="61">
        <v>1300</v>
      </c>
      <c r="I36" s="61">
        <v>1300</v>
      </c>
      <c r="J36" s="16"/>
    </row>
    <row r="37" spans="1:10" ht="44.25" customHeight="1">
      <c r="A37" s="58">
        <v>19</v>
      </c>
      <c r="B37" s="64" t="s">
        <v>22</v>
      </c>
      <c r="C37" s="4" t="s">
        <v>181</v>
      </c>
      <c r="D37" s="4" t="s">
        <v>12</v>
      </c>
      <c r="E37" s="5" t="s">
        <v>172</v>
      </c>
      <c r="F37" s="13">
        <f t="shared" si="3"/>
        <v>270</v>
      </c>
      <c r="G37" s="61">
        <v>90</v>
      </c>
      <c r="H37" s="61">
        <v>90</v>
      </c>
      <c r="I37" s="61">
        <v>90</v>
      </c>
      <c r="J37" s="16"/>
    </row>
    <row r="38" spans="1:10" ht="39.75" customHeight="1">
      <c r="A38" s="58">
        <v>20</v>
      </c>
      <c r="B38" s="64" t="s">
        <v>133</v>
      </c>
      <c r="C38" s="4" t="s">
        <v>181</v>
      </c>
      <c r="D38" s="4" t="s">
        <v>12</v>
      </c>
      <c r="E38" s="5" t="s">
        <v>172</v>
      </c>
      <c r="F38" s="13">
        <f t="shared" si="3"/>
        <v>300</v>
      </c>
      <c r="G38" s="61">
        <v>0</v>
      </c>
      <c r="H38" s="61">
        <v>300</v>
      </c>
      <c r="I38" s="61">
        <v>0</v>
      </c>
      <c r="J38" s="16"/>
    </row>
    <row r="39" spans="1:10" s="21" customFormat="1" ht="16.5" customHeight="1">
      <c r="A39" s="67"/>
      <c r="B39" s="68" t="s">
        <v>23</v>
      </c>
      <c r="C39" s="17"/>
      <c r="D39" s="55"/>
      <c r="E39" s="68" t="s">
        <v>178</v>
      </c>
      <c r="F39" s="18">
        <f>G39+H39+I39</f>
        <v>9900</v>
      </c>
      <c r="G39" s="19">
        <f>G40+G41</f>
        <v>3210</v>
      </c>
      <c r="H39" s="19">
        <f t="shared" ref="H39:I39" si="4">H40+H41</f>
        <v>3530</v>
      </c>
      <c r="I39" s="19">
        <f t="shared" si="4"/>
        <v>3160</v>
      </c>
      <c r="J39" s="20"/>
    </row>
    <row r="40" spans="1:10" s="21" customFormat="1" ht="29.25" customHeight="1">
      <c r="A40" s="160"/>
      <c r="B40" s="158"/>
      <c r="C40" s="17"/>
      <c r="D40" s="55"/>
      <c r="E40" s="6" t="s">
        <v>172</v>
      </c>
      <c r="F40" s="22">
        <f t="shared" si="3"/>
        <v>9900</v>
      </c>
      <c r="G40" s="23">
        <f>G19+G20+G21+G22+G23+G24+G25+G26+G27+G28+G29+G30+G31+G32+G33+G34+G35+G36+G37+G38</f>
        <v>3210</v>
      </c>
      <c r="H40" s="23">
        <f>H19+H20+H21+H22+H23+H24+H25+H26+H27+H28+H29+H30+H31+H32+H33+H34+H35+H36+H37+H38</f>
        <v>3530</v>
      </c>
      <c r="I40" s="23">
        <f>I19+I20+I21+I22+I23+I24+I25+I26+I27+I28+I29+I30+I31+I32+I33+I34+I35+I36+I37+I38</f>
        <v>3160</v>
      </c>
      <c r="J40" s="20"/>
    </row>
    <row r="41" spans="1:10" s="21" customFormat="1" ht="3.75" customHeight="1">
      <c r="A41" s="161"/>
      <c r="B41" s="159"/>
      <c r="C41" s="17"/>
      <c r="D41" s="55"/>
      <c r="E41" s="6" t="s">
        <v>21</v>
      </c>
      <c r="F41" s="22">
        <v>0</v>
      </c>
      <c r="G41" s="23">
        <v>0</v>
      </c>
      <c r="H41" s="23">
        <v>0</v>
      </c>
      <c r="I41" s="23">
        <v>0</v>
      </c>
      <c r="J41" s="20"/>
    </row>
    <row r="42" spans="1:10" s="21" customFormat="1" ht="11.25" customHeight="1">
      <c r="A42" s="59"/>
      <c r="B42" s="24"/>
      <c r="C42" s="25"/>
      <c r="D42" s="24"/>
      <c r="E42" s="26"/>
      <c r="F42" s="27"/>
      <c r="G42" s="28"/>
      <c r="H42" s="28"/>
      <c r="I42" s="28"/>
      <c r="J42" s="29"/>
    </row>
    <row r="43" spans="1:10" s="21" customFormat="1" ht="2.25" customHeight="1">
      <c r="A43" s="59"/>
      <c r="B43" s="24"/>
      <c r="C43" s="25"/>
      <c r="D43" s="24"/>
      <c r="E43" s="26"/>
      <c r="F43" s="27"/>
      <c r="G43" s="28"/>
      <c r="H43" s="28"/>
      <c r="I43" s="28"/>
      <c r="J43" s="29"/>
    </row>
    <row r="44" spans="1:10" s="21" customFormat="1" ht="6" customHeight="1">
      <c r="A44" s="59"/>
      <c r="B44" s="24"/>
      <c r="C44" s="25"/>
      <c r="D44" s="24"/>
      <c r="E44" s="26"/>
      <c r="F44" s="27"/>
      <c r="G44" s="28"/>
      <c r="H44" s="28"/>
      <c r="I44" s="28"/>
      <c r="J44" s="29"/>
    </row>
    <row r="45" spans="1:10" s="21" customFormat="1" ht="20.25" customHeight="1">
      <c r="A45" s="117" t="s">
        <v>24</v>
      </c>
      <c r="B45" s="117"/>
      <c r="C45" s="117"/>
      <c r="D45" s="117"/>
      <c r="E45" s="117"/>
      <c r="F45" s="117"/>
      <c r="G45" s="117"/>
      <c r="H45" s="117"/>
      <c r="I45" s="117"/>
      <c r="J45" s="117"/>
    </row>
    <row r="46" spans="1:10" ht="51" customHeight="1">
      <c r="A46" s="14">
        <v>1</v>
      </c>
      <c r="B46" s="62" t="s">
        <v>25</v>
      </c>
      <c r="C46" s="4" t="s">
        <v>181</v>
      </c>
      <c r="D46" s="4" t="s">
        <v>26</v>
      </c>
      <c r="E46" s="5" t="s">
        <v>172</v>
      </c>
      <c r="F46" s="13">
        <f t="shared" si="3"/>
        <v>150</v>
      </c>
      <c r="G46" s="61">
        <v>50</v>
      </c>
      <c r="H46" s="61">
        <v>50</v>
      </c>
      <c r="I46" s="61">
        <v>50</v>
      </c>
      <c r="J46" s="162" t="s">
        <v>193</v>
      </c>
    </row>
    <row r="47" spans="1:10" ht="43.5" customHeight="1">
      <c r="A47" s="58">
        <v>2</v>
      </c>
      <c r="B47" s="60" t="s">
        <v>27</v>
      </c>
      <c r="C47" s="4" t="s">
        <v>181</v>
      </c>
      <c r="D47" s="4" t="s">
        <v>26</v>
      </c>
      <c r="E47" s="5" t="s">
        <v>172</v>
      </c>
      <c r="F47" s="13">
        <f t="shared" si="3"/>
        <v>300</v>
      </c>
      <c r="G47" s="61">
        <v>100</v>
      </c>
      <c r="H47" s="61">
        <v>100</v>
      </c>
      <c r="I47" s="61">
        <v>100</v>
      </c>
      <c r="J47" s="163"/>
    </row>
    <row r="48" spans="1:10" ht="47.25" customHeight="1">
      <c r="A48" s="58">
        <v>3</v>
      </c>
      <c r="B48" s="60" t="s">
        <v>134</v>
      </c>
      <c r="C48" s="4" t="s">
        <v>181</v>
      </c>
      <c r="D48" s="4" t="s">
        <v>26</v>
      </c>
      <c r="E48" s="5" t="s">
        <v>172</v>
      </c>
      <c r="F48" s="13">
        <f t="shared" si="3"/>
        <v>300</v>
      </c>
      <c r="G48" s="61">
        <v>100</v>
      </c>
      <c r="H48" s="61">
        <v>100</v>
      </c>
      <c r="I48" s="61">
        <v>100</v>
      </c>
      <c r="J48" s="163"/>
    </row>
    <row r="49" spans="1:10" ht="55.5" customHeight="1">
      <c r="A49" s="58">
        <v>4</v>
      </c>
      <c r="B49" s="60" t="s">
        <v>28</v>
      </c>
      <c r="C49" s="4" t="s">
        <v>181</v>
      </c>
      <c r="D49" s="4" t="s">
        <v>26</v>
      </c>
      <c r="E49" s="5" t="s">
        <v>172</v>
      </c>
      <c r="F49" s="13">
        <f t="shared" si="3"/>
        <v>950</v>
      </c>
      <c r="G49" s="61">
        <v>300</v>
      </c>
      <c r="H49" s="61">
        <v>300</v>
      </c>
      <c r="I49" s="61">
        <v>350</v>
      </c>
      <c r="J49" s="163"/>
    </row>
    <row r="50" spans="1:10" ht="91.5" customHeight="1">
      <c r="A50" s="58">
        <v>5</v>
      </c>
      <c r="B50" s="60" t="s">
        <v>29</v>
      </c>
      <c r="C50" s="4" t="s">
        <v>181</v>
      </c>
      <c r="D50" s="4" t="s">
        <v>26</v>
      </c>
      <c r="E50" s="5" t="s">
        <v>172</v>
      </c>
      <c r="F50" s="13">
        <f t="shared" si="3"/>
        <v>155</v>
      </c>
      <c r="G50" s="61">
        <v>50</v>
      </c>
      <c r="H50" s="61">
        <v>50</v>
      </c>
      <c r="I50" s="61">
        <v>55</v>
      </c>
      <c r="J50" s="163"/>
    </row>
    <row r="51" spans="1:10" ht="42" customHeight="1">
      <c r="A51" s="58">
        <v>6</v>
      </c>
      <c r="B51" s="60" t="s">
        <v>30</v>
      </c>
      <c r="C51" s="4" t="s">
        <v>181</v>
      </c>
      <c r="D51" s="4" t="s">
        <v>26</v>
      </c>
      <c r="E51" s="5" t="s">
        <v>172</v>
      </c>
      <c r="F51" s="13">
        <f t="shared" si="3"/>
        <v>300</v>
      </c>
      <c r="G51" s="61">
        <v>100</v>
      </c>
      <c r="H51" s="61">
        <v>100</v>
      </c>
      <c r="I51" s="61">
        <v>100</v>
      </c>
      <c r="J51" s="163"/>
    </row>
    <row r="52" spans="1:10" ht="39" customHeight="1">
      <c r="A52" s="58">
        <v>7</v>
      </c>
      <c r="B52" s="60" t="s">
        <v>147</v>
      </c>
      <c r="C52" s="4" t="s">
        <v>181</v>
      </c>
      <c r="D52" s="4" t="s">
        <v>26</v>
      </c>
      <c r="E52" s="5" t="s">
        <v>172</v>
      </c>
      <c r="F52" s="13">
        <f t="shared" si="3"/>
        <v>2500</v>
      </c>
      <c r="G52" s="61">
        <v>800</v>
      </c>
      <c r="H52" s="61">
        <v>800</v>
      </c>
      <c r="I52" s="61">
        <v>900</v>
      </c>
      <c r="J52" s="163"/>
    </row>
    <row r="53" spans="1:10" s="46" customFormat="1" ht="24.75" customHeight="1">
      <c r="A53" s="118">
        <v>8</v>
      </c>
      <c r="B53" s="120" t="s">
        <v>177</v>
      </c>
      <c r="C53" s="4" t="s">
        <v>181</v>
      </c>
      <c r="D53" s="4" t="s">
        <v>26</v>
      </c>
      <c r="E53" s="5" t="s">
        <v>172</v>
      </c>
      <c r="F53" s="43">
        <f t="shared" si="3"/>
        <v>6000</v>
      </c>
      <c r="G53" s="44">
        <v>2000</v>
      </c>
      <c r="H53" s="44">
        <v>2000</v>
      </c>
      <c r="I53" s="44">
        <v>2000</v>
      </c>
      <c r="J53" s="163"/>
    </row>
    <row r="54" spans="1:10" s="46" customFormat="1" ht="20.25" hidden="1" customHeight="1">
      <c r="A54" s="119"/>
      <c r="B54" s="121"/>
      <c r="C54" s="4" t="s">
        <v>181</v>
      </c>
      <c r="D54" s="4" t="s">
        <v>26</v>
      </c>
      <c r="E54" s="5" t="s">
        <v>172</v>
      </c>
      <c r="F54" s="43">
        <f t="shared" si="3"/>
        <v>0</v>
      </c>
      <c r="G54" s="44">
        <v>0</v>
      </c>
      <c r="H54" s="44">
        <v>0</v>
      </c>
      <c r="I54" s="44">
        <v>0</v>
      </c>
      <c r="J54" s="163"/>
    </row>
    <row r="55" spans="1:10" s="54" customFormat="1" ht="63" hidden="1" customHeight="1">
      <c r="A55" s="128" t="s">
        <v>157</v>
      </c>
      <c r="B55" s="134" t="s">
        <v>158</v>
      </c>
      <c r="C55" s="4" t="s">
        <v>181</v>
      </c>
      <c r="D55" s="132" t="s">
        <v>26</v>
      </c>
      <c r="E55" s="52" t="s">
        <v>125</v>
      </c>
      <c r="F55" s="43">
        <f t="shared" si="3"/>
        <v>0</v>
      </c>
      <c r="G55" s="53">
        <v>0</v>
      </c>
      <c r="H55" s="53"/>
      <c r="I55" s="53"/>
      <c r="J55" s="163"/>
    </row>
    <row r="56" spans="1:10" s="54" customFormat="1" ht="55.5" hidden="1" customHeight="1">
      <c r="A56" s="129"/>
      <c r="B56" s="135"/>
      <c r="C56" s="4" t="s">
        <v>181</v>
      </c>
      <c r="D56" s="133"/>
      <c r="E56" s="52" t="s">
        <v>21</v>
      </c>
      <c r="F56" s="43">
        <f t="shared" si="3"/>
        <v>0</v>
      </c>
      <c r="G56" s="53">
        <v>0</v>
      </c>
      <c r="H56" s="53"/>
      <c r="I56" s="53"/>
      <c r="J56" s="163"/>
    </row>
    <row r="57" spans="1:10" s="54" customFormat="1" ht="32.25" hidden="1" customHeight="1">
      <c r="A57" s="128" t="s">
        <v>159</v>
      </c>
      <c r="B57" s="134" t="s">
        <v>160</v>
      </c>
      <c r="C57" s="4" t="s">
        <v>181</v>
      </c>
      <c r="D57" s="132" t="s">
        <v>26</v>
      </c>
      <c r="E57" s="52" t="s">
        <v>125</v>
      </c>
      <c r="F57" s="43">
        <f t="shared" si="3"/>
        <v>0</v>
      </c>
      <c r="G57" s="53">
        <v>0</v>
      </c>
      <c r="H57" s="53"/>
      <c r="I57" s="53"/>
      <c r="J57" s="163"/>
    </row>
    <row r="58" spans="1:10" s="54" customFormat="1" ht="32.25" hidden="1" customHeight="1">
      <c r="A58" s="129"/>
      <c r="B58" s="135"/>
      <c r="C58" s="4" t="s">
        <v>181</v>
      </c>
      <c r="D58" s="133"/>
      <c r="E58" s="52" t="s">
        <v>21</v>
      </c>
      <c r="F58" s="43">
        <f t="shared" si="3"/>
        <v>0</v>
      </c>
      <c r="G58" s="53">
        <v>0</v>
      </c>
      <c r="H58" s="53"/>
      <c r="I58" s="53"/>
      <c r="J58" s="163"/>
    </row>
    <row r="59" spans="1:10" s="54" customFormat="1" ht="42.75" hidden="1" customHeight="1">
      <c r="A59" s="128" t="s">
        <v>161</v>
      </c>
      <c r="B59" s="130" t="s">
        <v>162</v>
      </c>
      <c r="C59" s="4" t="s">
        <v>181</v>
      </c>
      <c r="D59" s="132" t="s">
        <v>26</v>
      </c>
      <c r="E59" s="52" t="s">
        <v>125</v>
      </c>
      <c r="F59" s="43">
        <f t="shared" si="3"/>
        <v>0</v>
      </c>
      <c r="G59" s="53">
        <v>0</v>
      </c>
      <c r="H59" s="53"/>
      <c r="I59" s="53"/>
      <c r="J59" s="163"/>
    </row>
    <row r="60" spans="1:10" s="54" customFormat="1" ht="42.75" hidden="1" customHeight="1">
      <c r="A60" s="129"/>
      <c r="B60" s="131"/>
      <c r="C60" s="4" t="s">
        <v>181</v>
      </c>
      <c r="D60" s="133"/>
      <c r="E60" s="52" t="s">
        <v>21</v>
      </c>
      <c r="F60" s="43">
        <f t="shared" si="3"/>
        <v>0</v>
      </c>
      <c r="G60" s="53"/>
      <c r="H60" s="53"/>
      <c r="I60" s="53"/>
      <c r="J60" s="163"/>
    </row>
    <row r="61" spans="1:10" s="54" customFormat="1" ht="50.25" hidden="1" customHeight="1">
      <c r="A61" s="128" t="s">
        <v>163</v>
      </c>
      <c r="B61" s="130" t="s">
        <v>164</v>
      </c>
      <c r="C61" s="4" t="s">
        <v>181</v>
      </c>
      <c r="D61" s="132" t="s">
        <v>26</v>
      </c>
      <c r="E61" s="52" t="s">
        <v>125</v>
      </c>
      <c r="F61" s="43">
        <f t="shared" si="3"/>
        <v>0</v>
      </c>
      <c r="G61" s="53">
        <v>0</v>
      </c>
      <c r="H61" s="53"/>
      <c r="I61" s="53"/>
      <c r="J61" s="163"/>
    </row>
    <row r="62" spans="1:10" s="54" customFormat="1" ht="13.5" hidden="1" customHeight="1">
      <c r="A62" s="129"/>
      <c r="B62" s="131"/>
      <c r="C62" s="4" t="s">
        <v>181</v>
      </c>
      <c r="D62" s="133"/>
      <c r="E62" s="52" t="s">
        <v>21</v>
      </c>
      <c r="F62" s="43">
        <f t="shared" si="3"/>
        <v>0</v>
      </c>
      <c r="G62" s="53">
        <v>0</v>
      </c>
      <c r="H62" s="53"/>
      <c r="I62" s="53"/>
      <c r="J62" s="163"/>
    </row>
    <row r="63" spans="1:10" s="54" customFormat="1" ht="26.25" hidden="1" customHeight="1">
      <c r="A63" s="128" t="s">
        <v>165</v>
      </c>
      <c r="B63" s="130" t="s">
        <v>166</v>
      </c>
      <c r="C63" s="4" t="s">
        <v>181</v>
      </c>
      <c r="D63" s="132" t="s">
        <v>26</v>
      </c>
      <c r="E63" s="52" t="s">
        <v>125</v>
      </c>
      <c r="F63" s="43">
        <f t="shared" si="3"/>
        <v>0</v>
      </c>
      <c r="G63" s="53">
        <v>0</v>
      </c>
      <c r="H63" s="53"/>
      <c r="I63" s="53"/>
      <c r="J63" s="163"/>
    </row>
    <row r="64" spans="1:10" s="54" customFormat="1" ht="27" hidden="1" customHeight="1">
      <c r="A64" s="129"/>
      <c r="B64" s="131"/>
      <c r="C64" s="4" t="s">
        <v>181</v>
      </c>
      <c r="D64" s="133"/>
      <c r="E64" s="52" t="s">
        <v>21</v>
      </c>
      <c r="F64" s="43">
        <f t="shared" si="3"/>
        <v>0</v>
      </c>
      <c r="G64" s="53">
        <v>0</v>
      </c>
      <c r="H64" s="53"/>
      <c r="I64" s="53"/>
      <c r="J64" s="163"/>
    </row>
    <row r="65" spans="1:10" s="54" customFormat="1" ht="33.75" hidden="1" customHeight="1">
      <c r="A65" s="128" t="s">
        <v>168</v>
      </c>
      <c r="B65" s="134" t="s">
        <v>167</v>
      </c>
      <c r="C65" s="4" t="s">
        <v>181</v>
      </c>
      <c r="D65" s="132" t="s">
        <v>26</v>
      </c>
      <c r="E65" s="52" t="s">
        <v>125</v>
      </c>
      <c r="F65" s="43">
        <f t="shared" si="3"/>
        <v>0</v>
      </c>
      <c r="G65" s="53">
        <v>0</v>
      </c>
      <c r="H65" s="53"/>
      <c r="I65" s="53"/>
      <c r="J65" s="163"/>
    </row>
    <row r="66" spans="1:10" s="54" customFormat="1" ht="33.75" hidden="1" customHeight="1">
      <c r="A66" s="129"/>
      <c r="B66" s="135"/>
      <c r="C66" s="4" t="s">
        <v>181</v>
      </c>
      <c r="D66" s="133"/>
      <c r="E66" s="52" t="s">
        <v>21</v>
      </c>
      <c r="F66" s="43">
        <f t="shared" si="3"/>
        <v>0</v>
      </c>
      <c r="G66" s="53">
        <v>0</v>
      </c>
      <c r="H66" s="53"/>
      <c r="I66" s="53"/>
      <c r="J66" s="163"/>
    </row>
    <row r="67" spans="1:10" ht="22.5">
      <c r="A67" s="14">
        <v>9</v>
      </c>
      <c r="B67" s="15" t="s">
        <v>31</v>
      </c>
      <c r="C67" s="4" t="s">
        <v>181</v>
      </c>
      <c r="D67" s="4" t="s">
        <v>26</v>
      </c>
      <c r="E67" s="5" t="s">
        <v>172</v>
      </c>
      <c r="F67" s="13">
        <f t="shared" si="3"/>
        <v>1500</v>
      </c>
      <c r="G67" s="61">
        <v>500</v>
      </c>
      <c r="H67" s="61">
        <v>500</v>
      </c>
      <c r="I67" s="61">
        <v>500</v>
      </c>
      <c r="J67" s="163"/>
    </row>
    <row r="68" spans="1:10" ht="22.5">
      <c r="A68" s="14">
        <v>10</v>
      </c>
      <c r="B68" s="15" t="s">
        <v>32</v>
      </c>
      <c r="C68" s="4" t="s">
        <v>181</v>
      </c>
      <c r="D68" s="4" t="s">
        <v>26</v>
      </c>
      <c r="E68" s="5" t="s">
        <v>172</v>
      </c>
      <c r="F68" s="13">
        <f t="shared" si="3"/>
        <v>12000</v>
      </c>
      <c r="G68" s="61">
        <v>4000</v>
      </c>
      <c r="H68" s="61">
        <v>4000</v>
      </c>
      <c r="I68" s="61">
        <v>4000</v>
      </c>
      <c r="J68" s="163"/>
    </row>
    <row r="69" spans="1:10" ht="22.5">
      <c r="A69" s="14">
        <v>11</v>
      </c>
      <c r="B69" s="62" t="s">
        <v>112</v>
      </c>
      <c r="C69" s="4" t="s">
        <v>181</v>
      </c>
      <c r="D69" s="4" t="s">
        <v>26</v>
      </c>
      <c r="E69" s="5" t="s">
        <v>172</v>
      </c>
      <c r="F69" s="13">
        <f t="shared" si="3"/>
        <v>650</v>
      </c>
      <c r="G69" s="61">
        <v>200</v>
      </c>
      <c r="H69" s="61">
        <v>200</v>
      </c>
      <c r="I69" s="61">
        <v>250</v>
      </c>
      <c r="J69" s="163"/>
    </row>
    <row r="70" spans="1:10" ht="33.75">
      <c r="A70" s="14">
        <v>12</v>
      </c>
      <c r="B70" s="15" t="s">
        <v>33</v>
      </c>
      <c r="C70" s="4" t="s">
        <v>181</v>
      </c>
      <c r="D70" s="4" t="s">
        <v>26</v>
      </c>
      <c r="E70" s="5" t="s">
        <v>172</v>
      </c>
      <c r="F70" s="13">
        <f t="shared" si="3"/>
        <v>1300</v>
      </c>
      <c r="G70" s="61">
        <v>500</v>
      </c>
      <c r="H70" s="61">
        <v>500</v>
      </c>
      <c r="I70" s="61">
        <v>300</v>
      </c>
      <c r="J70" s="163"/>
    </row>
    <row r="71" spans="1:10" ht="47.25" customHeight="1">
      <c r="A71" s="14">
        <v>13</v>
      </c>
      <c r="B71" s="15" t="s">
        <v>34</v>
      </c>
      <c r="C71" s="4" t="s">
        <v>181</v>
      </c>
      <c r="D71" s="4" t="s">
        <v>26</v>
      </c>
      <c r="E71" s="5" t="s">
        <v>172</v>
      </c>
      <c r="F71" s="13">
        <f t="shared" si="3"/>
        <v>2100</v>
      </c>
      <c r="G71" s="61">
        <v>900</v>
      </c>
      <c r="H71" s="61">
        <v>600</v>
      </c>
      <c r="I71" s="61">
        <v>600</v>
      </c>
      <c r="J71" s="163"/>
    </row>
    <row r="72" spans="1:10" ht="27" customHeight="1">
      <c r="A72" s="14">
        <v>14</v>
      </c>
      <c r="B72" s="42" t="s">
        <v>35</v>
      </c>
      <c r="C72" s="4" t="s">
        <v>181</v>
      </c>
      <c r="D72" s="4" t="s">
        <v>26</v>
      </c>
      <c r="E72" s="5" t="s">
        <v>172</v>
      </c>
      <c r="F72" s="43">
        <f t="shared" si="3"/>
        <v>2700</v>
      </c>
      <c r="G72" s="44">
        <v>1500</v>
      </c>
      <c r="H72" s="44">
        <v>600</v>
      </c>
      <c r="I72" s="44">
        <v>600</v>
      </c>
      <c r="J72" s="163"/>
    </row>
    <row r="73" spans="1:10" ht="1.5" hidden="1" customHeight="1">
      <c r="A73" s="140">
        <v>15</v>
      </c>
      <c r="B73" s="142" t="s">
        <v>135</v>
      </c>
      <c r="C73" s="4" t="s">
        <v>181</v>
      </c>
      <c r="D73" s="4" t="s">
        <v>26</v>
      </c>
      <c r="E73" s="5" t="s">
        <v>172</v>
      </c>
      <c r="F73" s="13">
        <f t="shared" si="3"/>
        <v>0</v>
      </c>
      <c r="G73" s="61">
        <v>0</v>
      </c>
      <c r="H73" s="61">
        <v>0</v>
      </c>
      <c r="I73" s="61">
        <v>0</v>
      </c>
      <c r="J73" s="163"/>
    </row>
    <row r="74" spans="1:10" ht="24" hidden="1" customHeight="1">
      <c r="A74" s="141"/>
      <c r="B74" s="143"/>
      <c r="C74" s="4" t="s">
        <v>181</v>
      </c>
      <c r="D74" s="4" t="s">
        <v>26</v>
      </c>
      <c r="E74" s="5" t="s">
        <v>172</v>
      </c>
      <c r="F74" s="13">
        <f t="shared" si="3"/>
        <v>0</v>
      </c>
      <c r="G74" s="61">
        <v>0</v>
      </c>
      <c r="H74" s="61">
        <v>0</v>
      </c>
      <c r="I74" s="61">
        <v>0</v>
      </c>
      <c r="J74" s="163"/>
    </row>
    <row r="75" spans="1:10" ht="51" hidden="1" customHeight="1">
      <c r="A75" s="136" t="s">
        <v>169</v>
      </c>
      <c r="B75" s="120" t="s">
        <v>170</v>
      </c>
      <c r="C75" s="4" t="s">
        <v>181</v>
      </c>
      <c r="D75" s="4" t="s">
        <v>26</v>
      </c>
      <c r="E75" s="5" t="s">
        <v>172</v>
      </c>
      <c r="F75" s="43">
        <f t="shared" si="3"/>
        <v>0</v>
      </c>
      <c r="G75" s="44">
        <v>0</v>
      </c>
      <c r="H75" s="51"/>
      <c r="I75" s="51"/>
      <c r="J75" s="163"/>
    </row>
    <row r="76" spans="1:10" ht="51" hidden="1" customHeight="1">
      <c r="A76" s="137"/>
      <c r="B76" s="121"/>
      <c r="C76" s="4" t="s">
        <v>181</v>
      </c>
      <c r="D76" s="4" t="s">
        <v>26</v>
      </c>
      <c r="E76" s="5" t="s">
        <v>172</v>
      </c>
      <c r="F76" s="43">
        <f t="shared" si="3"/>
        <v>0</v>
      </c>
      <c r="G76" s="44">
        <v>0</v>
      </c>
      <c r="H76" s="51"/>
      <c r="I76" s="51"/>
      <c r="J76" s="163"/>
    </row>
    <row r="77" spans="1:10" ht="37.5" customHeight="1">
      <c r="A77" s="58">
        <v>16</v>
      </c>
      <c r="B77" s="60" t="s">
        <v>148</v>
      </c>
      <c r="C77" s="4" t="s">
        <v>181</v>
      </c>
      <c r="D77" s="4" t="s">
        <v>26</v>
      </c>
      <c r="E77" s="5" t="s">
        <v>172</v>
      </c>
      <c r="F77" s="13">
        <f t="shared" si="3"/>
        <v>1650</v>
      </c>
      <c r="G77" s="61">
        <v>800</v>
      </c>
      <c r="H77" s="61">
        <v>400</v>
      </c>
      <c r="I77" s="61">
        <v>450</v>
      </c>
      <c r="J77" s="164"/>
    </row>
    <row r="78" spans="1:10" ht="16.5" customHeight="1">
      <c r="A78" s="138"/>
      <c r="B78" s="139" t="s">
        <v>23</v>
      </c>
      <c r="C78" s="17"/>
      <c r="D78" s="55"/>
      <c r="E78" s="68" t="s">
        <v>178</v>
      </c>
      <c r="F78" s="18">
        <f>F79+F80</f>
        <v>32555</v>
      </c>
      <c r="G78" s="18">
        <f t="shared" ref="G78:I78" si="5">G79+G80</f>
        <v>11900</v>
      </c>
      <c r="H78" s="18">
        <f t="shared" si="5"/>
        <v>10300</v>
      </c>
      <c r="I78" s="18">
        <f t="shared" si="5"/>
        <v>10355</v>
      </c>
      <c r="J78" s="30"/>
    </row>
    <row r="79" spans="1:10" ht="20.25" customHeight="1">
      <c r="A79" s="138"/>
      <c r="B79" s="139"/>
      <c r="C79" s="17"/>
      <c r="D79" s="55"/>
      <c r="E79" s="6" t="s">
        <v>172</v>
      </c>
      <c r="F79" s="22">
        <f t="shared" si="3"/>
        <v>32555</v>
      </c>
      <c r="G79" s="23">
        <f>G46+G47+G48+G49+G50+G51+G52+G53+G67+G68+G70+G71+G72+G73+G69+G77</f>
        <v>11900</v>
      </c>
      <c r="H79" s="23">
        <f>H46+H47+H48+H49+H50+H51+H52+H53+H67+H68+H70+H71+H72+H73+H69+H77</f>
        <v>10300</v>
      </c>
      <c r="I79" s="23">
        <f>I46+I47+I48+I49+I50+I51+I52+I53+I67+I68+I70+I71+I72+I73+I69+I77</f>
        <v>10355</v>
      </c>
      <c r="J79" s="30"/>
    </row>
    <row r="80" spans="1:10" ht="23.25" hidden="1" customHeight="1">
      <c r="A80" s="138"/>
      <c r="B80" s="139"/>
      <c r="C80" s="17"/>
      <c r="D80" s="55"/>
      <c r="E80" s="7" t="s">
        <v>21</v>
      </c>
      <c r="F80" s="22">
        <f t="shared" si="3"/>
        <v>0</v>
      </c>
      <c r="G80" s="23">
        <f>G54+G74</f>
        <v>0</v>
      </c>
      <c r="H80" s="23">
        <f>H54+H74</f>
        <v>0</v>
      </c>
      <c r="I80" s="23">
        <f>I54+I74</f>
        <v>0</v>
      </c>
      <c r="J80" s="30"/>
    </row>
    <row r="81" spans="1:10" ht="14.25" customHeight="1">
      <c r="A81" s="31"/>
      <c r="B81" s="32"/>
      <c r="C81" s="33"/>
      <c r="D81" s="32"/>
      <c r="E81" s="34"/>
      <c r="F81" s="27"/>
      <c r="G81" s="35"/>
      <c r="H81" s="35"/>
      <c r="I81" s="35"/>
      <c r="J81" s="36"/>
    </row>
    <row r="82" spans="1:10" ht="14.25" customHeight="1">
      <c r="A82" s="151" t="s">
        <v>36</v>
      </c>
      <c r="B82" s="151"/>
      <c r="C82" s="151"/>
      <c r="D82" s="151"/>
      <c r="E82" s="151"/>
      <c r="F82" s="151"/>
      <c r="G82" s="151"/>
      <c r="H82" s="151"/>
      <c r="I82" s="151"/>
      <c r="J82" s="151"/>
    </row>
    <row r="83" spans="1:10" ht="57.75" customHeight="1">
      <c r="A83" s="14">
        <v>1</v>
      </c>
      <c r="B83" s="62" t="s">
        <v>37</v>
      </c>
      <c r="C83" s="4" t="s">
        <v>181</v>
      </c>
      <c r="D83" s="4" t="s">
        <v>26</v>
      </c>
      <c r="E83" s="5" t="s">
        <v>172</v>
      </c>
      <c r="F83" s="13">
        <f t="shared" si="3"/>
        <v>120</v>
      </c>
      <c r="G83" s="61">
        <v>40</v>
      </c>
      <c r="H83" s="61">
        <v>40</v>
      </c>
      <c r="I83" s="61">
        <v>40</v>
      </c>
      <c r="J83" s="162" t="s">
        <v>137</v>
      </c>
    </row>
    <row r="84" spans="1:10" ht="66.75" customHeight="1">
      <c r="A84" s="14">
        <v>2</v>
      </c>
      <c r="B84" s="15" t="s">
        <v>38</v>
      </c>
      <c r="C84" s="4" t="s">
        <v>181</v>
      </c>
      <c r="D84" s="4" t="s">
        <v>26</v>
      </c>
      <c r="E84" s="5" t="s">
        <v>172</v>
      </c>
      <c r="F84" s="13">
        <f t="shared" si="3"/>
        <v>160</v>
      </c>
      <c r="G84" s="61"/>
      <c r="H84" s="61">
        <v>75</v>
      </c>
      <c r="I84" s="61">
        <v>85</v>
      </c>
      <c r="J84" s="163"/>
    </row>
    <row r="85" spans="1:10" ht="23.25" customHeight="1">
      <c r="A85" s="140">
        <v>3</v>
      </c>
      <c r="B85" s="142" t="s">
        <v>39</v>
      </c>
      <c r="C85" s="4" t="s">
        <v>181</v>
      </c>
      <c r="D85" s="149" t="s">
        <v>26</v>
      </c>
      <c r="E85" s="5" t="s">
        <v>172</v>
      </c>
      <c r="F85" s="13">
        <f t="shared" si="3"/>
        <v>90</v>
      </c>
      <c r="G85" s="61">
        <v>30</v>
      </c>
      <c r="H85" s="61">
        <v>30</v>
      </c>
      <c r="I85" s="61">
        <v>30</v>
      </c>
      <c r="J85" s="163"/>
    </row>
    <row r="86" spans="1:10" ht="23.25" hidden="1" customHeight="1">
      <c r="A86" s="141"/>
      <c r="B86" s="143"/>
      <c r="C86" s="4" t="s">
        <v>181</v>
      </c>
      <c r="D86" s="152"/>
      <c r="E86" s="5" t="s">
        <v>21</v>
      </c>
      <c r="F86" s="13">
        <f t="shared" si="3"/>
        <v>0</v>
      </c>
      <c r="G86" s="61">
        <v>0</v>
      </c>
      <c r="H86" s="61">
        <v>0</v>
      </c>
      <c r="I86" s="61">
        <v>0</v>
      </c>
      <c r="J86" s="163"/>
    </row>
    <row r="87" spans="1:10" ht="47.25" customHeight="1">
      <c r="A87" s="14">
        <v>4</v>
      </c>
      <c r="B87" s="15" t="s">
        <v>40</v>
      </c>
      <c r="C87" s="4" t="s">
        <v>181</v>
      </c>
      <c r="D87" s="4" t="s">
        <v>26</v>
      </c>
      <c r="E87" s="5" t="s">
        <v>172</v>
      </c>
      <c r="F87" s="13">
        <f t="shared" si="3"/>
        <v>60</v>
      </c>
      <c r="G87" s="61">
        <v>20</v>
      </c>
      <c r="H87" s="61">
        <v>20</v>
      </c>
      <c r="I87" s="61">
        <v>20</v>
      </c>
      <c r="J87" s="163"/>
    </row>
    <row r="88" spans="1:10" ht="36" customHeight="1">
      <c r="A88" s="14">
        <v>5</v>
      </c>
      <c r="B88" s="15" t="s">
        <v>41</v>
      </c>
      <c r="C88" s="4" t="s">
        <v>181</v>
      </c>
      <c r="D88" s="4" t="s">
        <v>26</v>
      </c>
      <c r="E88" s="5" t="s">
        <v>172</v>
      </c>
      <c r="F88" s="13">
        <f t="shared" si="3"/>
        <v>15</v>
      </c>
      <c r="G88" s="61">
        <v>5</v>
      </c>
      <c r="H88" s="61">
        <v>5</v>
      </c>
      <c r="I88" s="61">
        <v>5</v>
      </c>
      <c r="J88" s="163"/>
    </row>
    <row r="89" spans="1:10" ht="48" customHeight="1">
      <c r="A89" s="14">
        <v>6</v>
      </c>
      <c r="B89" s="15" t="s">
        <v>149</v>
      </c>
      <c r="C89" s="4" t="s">
        <v>181</v>
      </c>
      <c r="D89" s="4" t="s">
        <v>26</v>
      </c>
      <c r="E89" s="5" t="s">
        <v>172</v>
      </c>
      <c r="F89" s="13">
        <f t="shared" si="3"/>
        <v>180</v>
      </c>
      <c r="G89" s="61">
        <v>60</v>
      </c>
      <c r="H89" s="61">
        <v>60</v>
      </c>
      <c r="I89" s="61">
        <v>60</v>
      </c>
      <c r="J89" s="164"/>
    </row>
    <row r="90" spans="1:10">
      <c r="A90" s="138"/>
      <c r="B90" s="139" t="s">
        <v>23</v>
      </c>
      <c r="C90" s="17"/>
      <c r="D90" s="55"/>
      <c r="E90" s="68" t="s">
        <v>178</v>
      </c>
      <c r="F90" s="18">
        <f>F91+F92</f>
        <v>625</v>
      </c>
      <c r="G90" s="18">
        <f t="shared" ref="G90:I90" si="6">G91+G92</f>
        <v>155</v>
      </c>
      <c r="H90" s="18">
        <f t="shared" si="6"/>
        <v>230</v>
      </c>
      <c r="I90" s="18">
        <f t="shared" si="6"/>
        <v>240</v>
      </c>
      <c r="J90" s="30"/>
    </row>
    <row r="91" spans="1:10" ht="21.75" customHeight="1">
      <c r="A91" s="138"/>
      <c r="B91" s="139"/>
      <c r="C91" s="17"/>
      <c r="D91" s="55"/>
      <c r="E91" s="6" t="s">
        <v>172</v>
      </c>
      <c r="F91" s="22">
        <f t="shared" si="3"/>
        <v>625</v>
      </c>
      <c r="G91" s="23">
        <f>G83+G84+G85+G87+G88+G89</f>
        <v>155</v>
      </c>
      <c r="H91" s="23">
        <f t="shared" ref="H91:I91" si="7">H83+H84+H85+H87+H88+H89</f>
        <v>230</v>
      </c>
      <c r="I91" s="23">
        <f t="shared" si="7"/>
        <v>240</v>
      </c>
      <c r="J91" s="30"/>
    </row>
    <row r="92" spans="1:10" ht="22.5" hidden="1">
      <c r="A92" s="138"/>
      <c r="B92" s="139"/>
      <c r="C92" s="17"/>
      <c r="D92" s="55"/>
      <c r="E92" s="6" t="s">
        <v>21</v>
      </c>
      <c r="F92" s="22">
        <f t="shared" si="3"/>
        <v>0</v>
      </c>
      <c r="G92" s="23">
        <f>G86</f>
        <v>0</v>
      </c>
      <c r="H92" s="23">
        <f>H86</f>
        <v>0</v>
      </c>
      <c r="I92" s="23">
        <f>I86</f>
        <v>0</v>
      </c>
      <c r="J92" s="30"/>
    </row>
    <row r="93" spans="1:10" ht="15" customHeight="1">
      <c r="A93" s="56"/>
      <c r="B93" s="37"/>
      <c r="C93" s="26"/>
      <c r="D93" s="26"/>
      <c r="E93" s="26"/>
      <c r="F93" s="27"/>
      <c r="G93" s="35"/>
      <c r="H93" s="35"/>
      <c r="I93" s="35"/>
      <c r="J93" s="36"/>
    </row>
    <row r="94" spans="1:10" ht="12.75">
      <c r="A94" s="144" t="s">
        <v>42</v>
      </c>
      <c r="B94" s="144"/>
      <c r="C94" s="144"/>
      <c r="D94" s="144"/>
      <c r="E94" s="144"/>
      <c r="F94" s="144"/>
      <c r="G94" s="144"/>
      <c r="H94" s="144"/>
      <c r="I94" s="144"/>
      <c r="J94" s="144"/>
    </row>
    <row r="95" spans="1:10" ht="27.75" customHeight="1">
      <c r="A95" s="14">
        <v>1</v>
      </c>
      <c r="B95" s="62" t="s">
        <v>43</v>
      </c>
      <c r="C95" s="4" t="s">
        <v>181</v>
      </c>
      <c r="D95" s="4" t="s">
        <v>26</v>
      </c>
      <c r="E95" s="5" t="s">
        <v>172</v>
      </c>
      <c r="F95" s="13">
        <f t="shared" ref="F95:F154" si="8">G95+H95+I95</f>
        <v>180</v>
      </c>
      <c r="G95" s="61">
        <v>50</v>
      </c>
      <c r="H95" s="61">
        <v>60</v>
      </c>
      <c r="I95" s="61">
        <v>70</v>
      </c>
      <c r="J95" s="165" t="s">
        <v>193</v>
      </c>
    </row>
    <row r="96" spans="1:10" ht="36.75" customHeight="1">
      <c r="A96" s="14">
        <v>2</v>
      </c>
      <c r="B96" s="15" t="s">
        <v>150</v>
      </c>
      <c r="C96" s="4" t="s">
        <v>181</v>
      </c>
      <c r="D96" s="4" t="s">
        <v>26</v>
      </c>
      <c r="E96" s="5" t="s">
        <v>172</v>
      </c>
      <c r="F96" s="13">
        <f t="shared" si="8"/>
        <v>15</v>
      </c>
      <c r="G96" s="61">
        <v>5</v>
      </c>
      <c r="H96" s="61">
        <v>5</v>
      </c>
      <c r="I96" s="61">
        <v>5</v>
      </c>
      <c r="J96" s="166"/>
    </row>
    <row r="97" spans="1:10" ht="48" customHeight="1">
      <c r="A97" s="14">
        <v>3</v>
      </c>
      <c r="B97" s="15" t="s">
        <v>44</v>
      </c>
      <c r="C97" s="4" t="s">
        <v>181</v>
      </c>
      <c r="D97" s="4" t="s">
        <v>26</v>
      </c>
      <c r="E97" s="5" t="s">
        <v>172</v>
      </c>
      <c r="F97" s="13">
        <f t="shared" si="8"/>
        <v>150</v>
      </c>
      <c r="G97" s="61">
        <v>50</v>
      </c>
      <c r="H97" s="61">
        <v>50</v>
      </c>
      <c r="I97" s="61">
        <v>50</v>
      </c>
      <c r="J97" s="166"/>
    </row>
    <row r="98" spans="1:10" ht="45">
      <c r="A98" s="14">
        <v>4</v>
      </c>
      <c r="B98" s="15" t="s">
        <v>45</v>
      </c>
      <c r="C98" s="4" t="s">
        <v>181</v>
      </c>
      <c r="D98" s="4" t="s">
        <v>26</v>
      </c>
      <c r="E98" s="5" t="s">
        <v>172</v>
      </c>
      <c r="F98" s="13">
        <f t="shared" si="8"/>
        <v>30</v>
      </c>
      <c r="G98" s="61">
        <v>10</v>
      </c>
      <c r="H98" s="61">
        <v>10</v>
      </c>
      <c r="I98" s="61">
        <v>10</v>
      </c>
      <c r="J98" s="167"/>
    </row>
    <row r="99" spans="1:10" ht="67.5" hidden="1" customHeight="1">
      <c r="A99" s="14">
        <v>5</v>
      </c>
      <c r="B99" s="15" t="s">
        <v>46</v>
      </c>
      <c r="C99" s="4" t="s">
        <v>176</v>
      </c>
      <c r="D99" s="4" t="s">
        <v>26</v>
      </c>
      <c r="E99" s="5" t="s">
        <v>125</v>
      </c>
      <c r="F99" s="13">
        <f t="shared" si="8"/>
        <v>0</v>
      </c>
      <c r="G99" s="61">
        <v>0</v>
      </c>
      <c r="H99" s="61">
        <v>0</v>
      </c>
      <c r="I99" s="61">
        <v>0</v>
      </c>
      <c r="J99" s="16"/>
    </row>
    <row r="100" spans="1:10">
      <c r="A100" s="138"/>
      <c r="B100" s="139" t="s">
        <v>23</v>
      </c>
      <c r="C100" s="17"/>
      <c r="D100" s="55"/>
      <c r="E100" s="68" t="s">
        <v>178</v>
      </c>
      <c r="F100" s="18">
        <f t="shared" si="8"/>
        <v>375</v>
      </c>
      <c r="G100" s="19">
        <f>G101+G102</f>
        <v>115</v>
      </c>
      <c r="H100" s="19">
        <f t="shared" ref="H100:I100" si="9">H101+H102</f>
        <v>125</v>
      </c>
      <c r="I100" s="19">
        <f t="shared" si="9"/>
        <v>135</v>
      </c>
      <c r="J100" s="30"/>
    </row>
    <row r="101" spans="1:10" ht="21.75" customHeight="1">
      <c r="A101" s="138"/>
      <c r="B101" s="139"/>
      <c r="C101" s="17"/>
      <c r="D101" s="55"/>
      <c r="E101" s="6" t="s">
        <v>172</v>
      </c>
      <c r="F101" s="22">
        <f t="shared" si="8"/>
        <v>375</v>
      </c>
      <c r="G101" s="23">
        <f>G95+G96+G97+G98</f>
        <v>115</v>
      </c>
      <c r="H101" s="23">
        <f t="shared" ref="H101:I101" si="10">H95+H96+H97+H98</f>
        <v>125</v>
      </c>
      <c r="I101" s="23">
        <f t="shared" si="10"/>
        <v>135</v>
      </c>
      <c r="J101" s="30"/>
    </row>
    <row r="102" spans="1:10" ht="22.5" hidden="1">
      <c r="A102" s="138"/>
      <c r="B102" s="139"/>
      <c r="C102" s="17"/>
      <c r="D102" s="55"/>
      <c r="E102" s="6" t="s">
        <v>21</v>
      </c>
      <c r="F102" s="22">
        <f t="shared" si="8"/>
        <v>0</v>
      </c>
      <c r="G102" s="23">
        <f>G99</f>
        <v>0</v>
      </c>
      <c r="H102" s="23">
        <f t="shared" ref="H102:I102" si="11">H99</f>
        <v>0</v>
      </c>
      <c r="I102" s="23">
        <f t="shared" si="11"/>
        <v>0</v>
      </c>
      <c r="J102" s="30"/>
    </row>
    <row r="103" spans="1:10" ht="8.25" customHeight="1">
      <c r="A103" s="56"/>
      <c r="B103" s="37"/>
      <c r="C103" s="26"/>
      <c r="D103" s="26"/>
      <c r="E103" s="26"/>
      <c r="F103" s="27"/>
      <c r="G103" s="35"/>
      <c r="H103" s="35"/>
      <c r="I103" s="35"/>
      <c r="J103" s="36"/>
    </row>
    <row r="104" spans="1:10" ht="16.5" customHeight="1">
      <c r="A104" s="144" t="s">
        <v>47</v>
      </c>
      <c r="B104" s="145"/>
      <c r="C104" s="145"/>
      <c r="D104" s="145"/>
      <c r="E104" s="145"/>
      <c r="F104" s="145"/>
      <c r="G104" s="145"/>
      <c r="H104" s="145"/>
      <c r="I104" s="145"/>
      <c r="J104" s="145"/>
    </row>
    <row r="105" spans="1:10" ht="59.25" customHeight="1">
      <c r="A105" s="14">
        <v>1</v>
      </c>
      <c r="B105" s="62" t="s">
        <v>151</v>
      </c>
      <c r="C105" s="4" t="s">
        <v>181</v>
      </c>
      <c r="D105" s="4" t="s">
        <v>48</v>
      </c>
      <c r="E105" s="5" t="s">
        <v>172</v>
      </c>
      <c r="F105" s="13">
        <f t="shared" si="8"/>
        <v>30</v>
      </c>
      <c r="G105" s="61">
        <v>10</v>
      </c>
      <c r="H105" s="61">
        <v>10</v>
      </c>
      <c r="I105" s="61">
        <v>10</v>
      </c>
      <c r="J105" s="162" t="s">
        <v>194</v>
      </c>
    </row>
    <row r="106" spans="1:10" ht="38.25" customHeight="1">
      <c r="A106" s="14">
        <v>2</v>
      </c>
      <c r="B106" s="48" t="s">
        <v>152</v>
      </c>
      <c r="C106" s="4" t="s">
        <v>181</v>
      </c>
      <c r="D106" s="47" t="s">
        <v>48</v>
      </c>
      <c r="E106" s="5" t="s">
        <v>172</v>
      </c>
      <c r="F106" s="43">
        <f t="shared" si="8"/>
        <v>60</v>
      </c>
      <c r="G106" s="44">
        <v>15</v>
      </c>
      <c r="H106" s="44">
        <v>20</v>
      </c>
      <c r="I106" s="44">
        <v>25</v>
      </c>
      <c r="J106" s="163"/>
    </row>
    <row r="107" spans="1:10" ht="78" customHeight="1">
      <c r="A107" s="14">
        <v>3</v>
      </c>
      <c r="B107" s="15" t="s">
        <v>49</v>
      </c>
      <c r="C107" s="4" t="s">
        <v>181</v>
      </c>
      <c r="D107" s="4" t="s">
        <v>48</v>
      </c>
      <c r="E107" s="5" t="s">
        <v>172</v>
      </c>
      <c r="F107" s="13">
        <f t="shared" si="8"/>
        <v>30</v>
      </c>
      <c r="G107" s="61">
        <v>10</v>
      </c>
      <c r="H107" s="61">
        <v>10</v>
      </c>
      <c r="I107" s="61">
        <v>10</v>
      </c>
      <c r="J107" s="163"/>
    </row>
    <row r="108" spans="1:10" ht="26.25" hidden="1" customHeight="1">
      <c r="A108" s="14">
        <v>4</v>
      </c>
      <c r="B108" s="15" t="s">
        <v>50</v>
      </c>
      <c r="C108" s="4" t="s">
        <v>181</v>
      </c>
      <c r="D108" s="5" t="s">
        <v>48</v>
      </c>
      <c r="E108" s="5" t="s">
        <v>172</v>
      </c>
      <c r="F108" s="13">
        <f t="shared" si="8"/>
        <v>0</v>
      </c>
      <c r="G108" s="61">
        <v>0</v>
      </c>
      <c r="H108" s="61"/>
      <c r="I108" s="61"/>
      <c r="J108" s="163"/>
    </row>
    <row r="109" spans="1:10" ht="32.25" customHeight="1">
      <c r="A109" s="14">
        <v>5</v>
      </c>
      <c r="B109" s="15" t="s">
        <v>179</v>
      </c>
      <c r="C109" s="4" t="s">
        <v>181</v>
      </c>
      <c r="D109" s="4" t="s">
        <v>48</v>
      </c>
      <c r="E109" s="5" t="s">
        <v>172</v>
      </c>
      <c r="F109" s="13">
        <f t="shared" si="8"/>
        <v>240</v>
      </c>
      <c r="G109" s="61">
        <v>80</v>
      </c>
      <c r="H109" s="61">
        <v>80</v>
      </c>
      <c r="I109" s="61">
        <v>80</v>
      </c>
      <c r="J109" s="163"/>
    </row>
    <row r="110" spans="1:10" ht="37.5" customHeight="1">
      <c r="A110" s="140">
        <v>6</v>
      </c>
      <c r="B110" s="147" t="s">
        <v>142</v>
      </c>
      <c r="C110" s="4" t="s">
        <v>181</v>
      </c>
      <c r="D110" s="149" t="s">
        <v>48</v>
      </c>
      <c r="E110" s="5" t="s">
        <v>172</v>
      </c>
      <c r="F110" s="13">
        <f t="shared" si="8"/>
        <v>180</v>
      </c>
      <c r="G110" s="61">
        <v>60</v>
      </c>
      <c r="H110" s="61">
        <v>60</v>
      </c>
      <c r="I110" s="61">
        <v>60</v>
      </c>
      <c r="J110" s="163"/>
    </row>
    <row r="111" spans="1:10" ht="63" customHeight="1">
      <c r="A111" s="146"/>
      <c r="B111" s="148"/>
      <c r="C111" s="4" t="s">
        <v>181</v>
      </c>
      <c r="D111" s="150"/>
      <c r="E111" s="77" t="s">
        <v>21</v>
      </c>
      <c r="F111" s="38">
        <f t="shared" si="8"/>
        <v>27</v>
      </c>
      <c r="G111" s="39">
        <v>5</v>
      </c>
      <c r="H111" s="39">
        <v>10</v>
      </c>
      <c r="I111" s="39">
        <v>12</v>
      </c>
      <c r="J111" s="163"/>
    </row>
    <row r="112" spans="1:10" ht="34.5" customHeight="1">
      <c r="A112" s="14">
        <v>7</v>
      </c>
      <c r="B112" s="15" t="s">
        <v>110</v>
      </c>
      <c r="C112" s="4" t="s">
        <v>181</v>
      </c>
      <c r="D112" s="4" t="s">
        <v>48</v>
      </c>
      <c r="E112" s="5" t="s">
        <v>172</v>
      </c>
      <c r="F112" s="38">
        <f t="shared" si="8"/>
        <v>170</v>
      </c>
      <c r="G112" s="61">
        <v>50</v>
      </c>
      <c r="H112" s="61">
        <v>50</v>
      </c>
      <c r="I112" s="39">
        <v>70</v>
      </c>
      <c r="J112" s="163"/>
    </row>
    <row r="113" spans="1:10" ht="33" customHeight="1">
      <c r="A113" s="14">
        <v>8</v>
      </c>
      <c r="B113" s="15" t="s">
        <v>180</v>
      </c>
      <c r="C113" s="4" t="s">
        <v>181</v>
      </c>
      <c r="D113" s="4" t="s">
        <v>48</v>
      </c>
      <c r="E113" s="5" t="s">
        <v>172</v>
      </c>
      <c r="F113" s="38">
        <f t="shared" si="8"/>
        <v>160</v>
      </c>
      <c r="G113" s="61">
        <v>50</v>
      </c>
      <c r="H113" s="61">
        <v>50</v>
      </c>
      <c r="I113" s="39">
        <v>60</v>
      </c>
      <c r="J113" s="164"/>
    </row>
    <row r="114" spans="1:10">
      <c r="A114" s="138"/>
      <c r="B114" s="139" t="s">
        <v>23</v>
      </c>
      <c r="C114" s="17"/>
      <c r="D114" s="55"/>
      <c r="E114" s="68" t="s">
        <v>178</v>
      </c>
      <c r="F114" s="18">
        <f t="shared" si="8"/>
        <v>897</v>
      </c>
      <c r="G114" s="19">
        <f>G115+G116</f>
        <v>280</v>
      </c>
      <c r="H114" s="19">
        <f>H115+H116</f>
        <v>290</v>
      </c>
      <c r="I114" s="19">
        <f>I115+I116</f>
        <v>327</v>
      </c>
      <c r="J114" s="30"/>
    </row>
    <row r="115" spans="1:10" ht="25.5" customHeight="1">
      <c r="A115" s="138"/>
      <c r="B115" s="139"/>
      <c r="C115" s="17"/>
      <c r="D115" s="55"/>
      <c r="E115" s="6" t="s">
        <v>172</v>
      </c>
      <c r="F115" s="22">
        <f t="shared" si="8"/>
        <v>870</v>
      </c>
      <c r="G115" s="23">
        <f>G105+G106+G107+G108+G109+G110+G112+G113</f>
        <v>275</v>
      </c>
      <c r="H115" s="23">
        <f>H105+H106+H107+H108+H109+H110+H112+H113</f>
        <v>280</v>
      </c>
      <c r="I115" s="23">
        <f>I105+I106+I107+I108+I109+I110+I112+I113</f>
        <v>315</v>
      </c>
      <c r="J115" s="30"/>
    </row>
    <row r="116" spans="1:10" ht="22.5">
      <c r="A116" s="138"/>
      <c r="B116" s="139"/>
      <c r="C116" s="17"/>
      <c r="D116" s="55"/>
      <c r="E116" s="6" t="s">
        <v>21</v>
      </c>
      <c r="F116" s="22">
        <f t="shared" si="8"/>
        <v>27</v>
      </c>
      <c r="G116" s="23">
        <f>G111</f>
        <v>5</v>
      </c>
      <c r="H116" s="23">
        <f t="shared" ref="H116:I116" si="12">H111</f>
        <v>10</v>
      </c>
      <c r="I116" s="23">
        <f t="shared" si="12"/>
        <v>12</v>
      </c>
      <c r="J116" s="30"/>
    </row>
    <row r="117" spans="1:10" ht="11.25" customHeight="1">
      <c r="A117" s="56"/>
      <c r="B117" s="37"/>
      <c r="C117" s="26"/>
      <c r="D117" s="26"/>
      <c r="E117" s="26"/>
      <c r="F117" s="27"/>
      <c r="G117" s="35"/>
      <c r="H117" s="35"/>
      <c r="I117" s="35"/>
      <c r="J117" s="36"/>
    </row>
    <row r="118" spans="1:10" ht="17.25" customHeight="1">
      <c r="A118" s="144" t="s">
        <v>51</v>
      </c>
      <c r="B118" s="144"/>
      <c r="C118" s="144"/>
      <c r="D118" s="144"/>
      <c r="E118" s="144"/>
      <c r="F118" s="144"/>
      <c r="G118" s="144"/>
      <c r="H118" s="144"/>
      <c r="I118" s="144"/>
      <c r="J118" s="144"/>
    </row>
    <row r="119" spans="1:10" ht="36.75" customHeight="1">
      <c r="A119" s="14">
        <v>1</v>
      </c>
      <c r="B119" s="62" t="s">
        <v>52</v>
      </c>
      <c r="C119" s="4" t="s">
        <v>181</v>
      </c>
      <c r="D119" s="4" t="s">
        <v>48</v>
      </c>
      <c r="E119" s="5" t="s">
        <v>172</v>
      </c>
      <c r="F119" s="13">
        <f t="shared" si="8"/>
        <v>0</v>
      </c>
      <c r="G119" s="61"/>
      <c r="H119" s="61"/>
      <c r="I119" s="61"/>
      <c r="J119" s="162" t="s">
        <v>195</v>
      </c>
    </row>
    <row r="120" spans="1:10" ht="54.75" customHeight="1">
      <c r="A120" s="14">
        <v>2</v>
      </c>
      <c r="B120" s="15" t="s">
        <v>53</v>
      </c>
      <c r="C120" s="4" t="s">
        <v>181</v>
      </c>
      <c r="D120" s="4" t="s">
        <v>48</v>
      </c>
      <c r="E120" s="5" t="s">
        <v>172</v>
      </c>
      <c r="F120" s="13">
        <f t="shared" si="8"/>
        <v>0</v>
      </c>
      <c r="G120" s="61"/>
      <c r="H120" s="61"/>
      <c r="I120" s="61"/>
      <c r="J120" s="163"/>
    </row>
    <row r="121" spans="1:10" ht="36.75" customHeight="1">
      <c r="A121" s="14">
        <v>3</v>
      </c>
      <c r="B121" s="15" t="s">
        <v>136</v>
      </c>
      <c r="C121" s="4" t="s">
        <v>181</v>
      </c>
      <c r="D121" s="4" t="s">
        <v>48</v>
      </c>
      <c r="E121" s="5" t="s">
        <v>172</v>
      </c>
      <c r="F121" s="13">
        <f t="shared" si="8"/>
        <v>0</v>
      </c>
      <c r="G121" s="61"/>
      <c r="H121" s="61"/>
      <c r="I121" s="61"/>
      <c r="J121" s="163"/>
    </row>
    <row r="122" spans="1:10" ht="27" customHeight="1">
      <c r="A122" s="14">
        <v>4</v>
      </c>
      <c r="B122" s="15" t="s">
        <v>54</v>
      </c>
      <c r="C122" s="4" t="s">
        <v>181</v>
      </c>
      <c r="D122" s="4" t="s">
        <v>48</v>
      </c>
      <c r="E122" s="5" t="s">
        <v>172</v>
      </c>
      <c r="F122" s="13">
        <f t="shared" si="8"/>
        <v>300</v>
      </c>
      <c r="G122" s="61">
        <v>100</v>
      </c>
      <c r="H122" s="61">
        <v>100</v>
      </c>
      <c r="I122" s="61">
        <v>100</v>
      </c>
      <c r="J122" s="163"/>
    </row>
    <row r="123" spans="1:10" ht="60.75" customHeight="1">
      <c r="A123" s="14">
        <v>5</v>
      </c>
      <c r="B123" s="15" t="s">
        <v>55</v>
      </c>
      <c r="C123" s="4" t="s">
        <v>181</v>
      </c>
      <c r="D123" s="4" t="s">
        <v>48</v>
      </c>
      <c r="E123" s="5" t="s">
        <v>172</v>
      </c>
      <c r="F123" s="13">
        <f t="shared" si="8"/>
        <v>0</v>
      </c>
      <c r="G123" s="61"/>
      <c r="H123" s="61"/>
      <c r="I123" s="61"/>
      <c r="J123" s="163"/>
    </row>
    <row r="124" spans="1:10" ht="70.5" customHeight="1">
      <c r="A124" s="14">
        <v>6</v>
      </c>
      <c r="B124" s="15" t="s">
        <v>56</v>
      </c>
      <c r="C124" s="4" t="s">
        <v>181</v>
      </c>
      <c r="D124" s="4" t="s">
        <v>48</v>
      </c>
      <c r="E124" s="77" t="s">
        <v>21</v>
      </c>
      <c r="F124" s="13">
        <f t="shared" si="8"/>
        <v>30</v>
      </c>
      <c r="G124" s="61">
        <v>10</v>
      </c>
      <c r="H124" s="61">
        <v>10</v>
      </c>
      <c r="I124" s="61">
        <v>10</v>
      </c>
      <c r="J124" s="163"/>
    </row>
    <row r="125" spans="1:10" ht="37.5" customHeight="1">
      <c r="A125" s="14">
        <v>7</v>
      </c>
      <c r="B125" s="15" t="s">
        <v>57</v>
      </c>
      <c r="C125" s="4" t="s">
        <v>181</v>
      </c>
      <c r="D125" s="4" t="s">
        <v>48</v>
      </c>
      <c r="E125" s="5" t="s">
        <v>172</v>
      </c>
      <c r="F125" s="13">
        <f t="shared" si="8"/>
        <v>30</v>
      </c>
      <c r="G125" s="61">
        <v>10</v>
      </c>
      <c r="H125" s="61">
        <v>10</v>
      </c>
      <c r="I125" s="61">
        <v>10</v>
      </c>
      <c r="J125" s="163"/>
    </row>
    <row r="126" spans="1:10" ht="21" customHeight="1">
      <c r="A126" s="140">
        <v>8</v>
      </c>
      <c r="B126" s="142" t="s">
        <v>153</v>
      </c>
      <c r="C126" s="149" t="s">
        <v>181</v>
      </c>
      <c r="D126" s="149" t="s">
        <v>48</v>
      </c>
      <c r="E126" s="5" t="s">
        <v>172</v>
      </c>
      <c r="F126" s="13">
        <f t="shared" si="8"/>
        <v>300</v>
      </c>
      <c r="G126" s="61">
        <v>100</v>
      </c>
      <c r="H126" s="61">
        <v>100</v>
      </c>
      <c r="I126" s="61">
        <v>100</v>
      </c>
      <c r="J126" s="163"/>
    </row>
    <row r="127" spans="1:10" ht="21" customHeight="1">
      <c r="A127" s="141"/>
      <c r="B127" s="143"/>
      <c r="C127" s="152"/>
      <c r="D127" s="152"/>
      <c r="E127" s="77" t="s">
        <v>21</v>
      </c>
      <c r="F127" s="13">
        <f t="shared" si="8"/>
        <v>300</v>
      </c>
      <c r="G127" s="61">
        <v>100</v>
      </c>
      <c r="H127" s="61">
        <v>100</v>
      </c>
      <c r="I127" s="61">
        <v>100</v>
      </c>
      <c r="J127" s="163"/>
    </row>
    <row r="128" spans="1:10" ht="44.25" customHeight="1">
      <c r="A128" s="14">
        <v>9</v>
      </c>
      <c r="B128" s="15" t="s">
        <v>58</v>
      </c>
      <c r="C128" s="4" t="s">
        <v>181</v>
      </c>
      <c r="D128" s="4" t="s">
        <v>48</v>
      </c>
      <c r="E128" s="5" t="s">
        <v>172</v>
      </c>
      <c r="F128" s="13">
        <f t="shared" si="8"/>
        <v>0</v>
      </c>
      <c r="G128" s="61"/>
      <c r="H128" s="61"/>
      <c r="I128" s="61"/>
      <c r="J128" s="163"/>
    </row>
    <row r="129" spans="1:10" ht="47.25" customHeight="1">
      <c r="A129" s="14">
        <v>10</v>
      </c>
      <c r="B129" s="15" t="s">
        <v>154</v>
      </c>
      <c r="C129" s="4" t="s">
        <v>181</v>
      </c>
      <c r="D129" s="4" t="s">
        <v>48</v>
      </c>
      <c r="E129" s="5" t="s">
        <v>172</v>
      </c>
      <c r="F129" s="13">
        <f t="shared" si="8"/>
        <v>150</v>
      </c>
      <c r="G129" s="61">
        <v>50</v>
      </c>
      <c r="H129" s="61">
        <v>50</v>
      </c>
      <c r="I129" s="61">
        <v>50</v>
      </c>
      <c r="J129" s="163"/>
    </row>
    <row r="130" spans="1:10" ht="44.25" customHeight="1">
      <c r="A130" s="57">
        <v>11</v>
      </c>
      <c r="B130" s="63" t="s">
        <v>59</v>
      </c>
      <c r="C130" s="4" t="s">
        <v>181</v>
      </c>
      <c r="D130" s="4" t="s">
        <v>48</v>
      </c>
      <c r="E130" s="5" t="s">
        <v>172</v>
      </c>
      <c r="F130" s="38">
        <f t="shared" si="8"/>
        <v>0</v>
      </c>
      <c r="G130" s="39"/>
      <c r="H130" s="39"/>
      <c r="I130" s="39"/>
      <c r="J130" s="164"/>
    </row>
    <row r="131" spans="1:10">
      <c r="A131" s="138"/>
      <c r="B131" s="139" t="s">
        <v>23</v>
      </c>
      <c r="C131" s="17"/>
      <c r="D131" s="55"/>
      <c r="E131" s="68" t="s">
        <v>178</v>
      </c>
      <c r="F131" s="18">
        <f>F132+F133</f>
        <v>1110</v>
      </c>
      <c r="G131" s="18">
        <f t="shared" ref="G131:I131" si="13">G132+G133</f>
        <v>370</v>
      </c>
      <c r="H131" s="18">
        <f t="shared" si="13"/>
        <v>370</v>
      </c>
      <c r="I131" s="18">
        <f t="shared" si="13"/>
        <v>370</v>
      </c>
      <c r="J131" s="30"/>
    </row>
    <row r="132" spans="1:10" ht="24" customHeight="1">
      <c r="A132" s="138"/>
      <c r="B132" s="139"/>
      <c r="C132" s="17"/>
      <c r="D132" s="55"/>
      <c r="E132" s="6" t="s">
        <v>172</v>
      </c>
      <c r="F132" s="22">
        <f t="shared" si="8"/>
        <v>780</v>
      </c>
      <c r="G132" s="23">
        <f>G119+G120+G121+G122+G123+G125+G126+G128+G129+G130</f>
        <v>260</v>
      </c>
      <c r="H132" s="23">
        <f t="shared" ref="H132:I132" si="14">H119+H120+H121+H122+H123+H125+H126+H128+H129+H130</f>
        <v>260</v>
      </c>
      <c r="I132" s="23">
        <f t="shared" si="14"/>
        <v>260</v>
      </c>
      <c r="J132" s="30"/>
    </row>
    <row r="133" spans="1:10" ht="22.5">
      <c r="A133" s="138"/>
      <c r="B133" s="139"/>
      <c r="C133" s="17"/>
      <c r="D133" s="55"/>
      <c r="E133" s="6" t="s">
        <v>21</v>
      </c>
      <c r="F133" s="22">
        <f t="shared" si="8"/>
        <v>330</v>
      </c>
      <c r="G133" s="23">
        <f>G124+G127</f>
        <v>110</v>
      </c>
      <c r="H133" s="23">
        <f>H124+H127</f>
        <v>110</v>
      </c>
      <c r="I133" s="23">
        <f>I124+I127</f>
        <v>110</v>
      </c>
      <c r="J133" s="30"/>
    </row>
    <row r="134" spans="1:10" ht="10.5" customHeight="1">
      <c r="A134" s="56"/>
      <c r="B134" s="37"/>
      <c r="C134" s="26"/>
      <c r="D134" s="26"/>
      <c r="E134" s="26"/>
      <c r="F134" s="27"/>
      <c r="G134" s="35"/>
      <c r="H134" s="35"/>
      <c r="I134" s="35"/>
      <c r="J134" s="36"/>
    </row>
    <row r="135" spans="1:10" ht="18.75" customHeight="1">
      <c r="A135" s="144" t="s">
        <v>60</v>
      </c>
      <c r="B135" s="144"/>
      <c r="C135" s="144"/>
      <c r="D135" s="144"/>
      <c r="E135" s="144"/>
      <c r="F135" s="144"/>
      <c r="G135" s="144"/>
      <c r="H135" s="144"/>
      <c r="I135" s="144"/>
      <c r="J135" s="144"/>
    </row>
    <row r="136" spans="1:10" ht="57.75" customHeight="1">
      <c r="A136" s="14">
        <v>1</v>
      </c>
      <c r="B136" s="15" t="s">
        <v>119</v>
      </c>
      <c r="C136" s="4" t="s">
        <v>181</v>
      </c>
      <c r="D136" s="4" t="s">
        <v>48</v>
      </c>
      <c r="E136" s="5" t="s">
        <v>172</v>
      </c>
      <c r="F136" s="13">
        <f t="shared" si="8"/>
        <v>3600</v>
      </c>
      <c r="G136" s="61">
        <v>1000</v>
      </c>
      <c r="H136" s="61">
        <v>1300</v>
      </c>
      <c r="I136" s="61">
        <v>1300</v>
      </c>
      <c r="J136" s="171" t="s">
        <v>196</v>
      </c>
    </row>
    <row r="137" spans="1:10" ht="47.25" customHeight="1">
      <c r="A137" s="14">
        <v>2</v>
      </c>
      <c r="B137" s="15" t="s">
        <v>61</v>
      </c>
      <c r="C137" s="4" t="s">
        <v>181</v>
      </c>
      <c r="D137" s="4" t="s">
        <v>48</v>
      </c>
      <c r="E137" s="5" t="s">
        <v>172</v>
      </c>
      <c r="F137" s="13">
        <f t="shared" si="8"/>
        <v>2000</v>
      </c>
      <c r="G137" s="61">
        <v>1000</v>
      </c>
      <c r="H137" s="61">
        <v>1000</v>
      </c>
      <c r="I137" s="61">
        <v>0</v>
      </c>
      <c r="J137" s="172"/>
    </row>
    <row r="138" spans="1:10" ht="37.5" customHeight="1">
      <c r="A138" s="14">
        <v>3</v>
      </c>
      <c r="B138" s="15" t="s">
        <v>62</v>
      </c>
      <c r="C138" s="4" t="s">
        <v>181</v>
      </c>
      <c r="D138" s="4" t="s">
        <v>48</v>
      </c>
      <c r="E138" s="5" t="s">
        <v>172</v>
      </c>
      <c r="F138" s="13">
        <f t="shared" si="8"/>
        <v>300</v>
      </c>
      <c r="G138" s="61">
        <v>100</v>
      </c>
      <c r="H138" s="61">
        <v>100</v>
      </c>
      <c r="I138" s="61">
        <v>100</v>
      </c>
      <c r="J138" s="172"/>
    </row>
    <row r="139" spans="1:10" ht="43.5" customHeight="1">
      <c r="A139" s="14">
        <v>4</v>
      </c>
      <c r="B139" s="49" t="s">
        <v>63</v>
      </c>
      <c r="C139" s="4" t="s">
        <v>181</v>
      </c>
      <c r="D139" s="4" t="s">
        <v>48</v>
      </c>
      <c r="E139" s="5" t="s">
        <v>172</v>
      </c>
      <c r="F139" s="13">
        <f t="shared" si="8"/>
        <v>1600</v>
      </c>
      <c r="G139" s="61">
        <v>600</v>
      </c>
      <c r="H139" s="61">
        <v>500</v>
      </c>
      <c r="I139" s="61">
        <v>500</v>
      </c>
      <c r="J139" s="172"/>
    </row>
    <row r="140" spans="1:10" ht="24" customHeight="1">
      <c r="A140" s="140">
        <v>5</v>
      </c>
      <c r="B140" s="147" t="s">
        <v>64</v>
      </c>
      <c r="C140" s="149" t="s">
        <v>181</v>
      </c>
      <c r="D140" s="149" t="s">
        <v>48</v>
      </c>
      <c r="E140" s="5" t="s">
        <v>172</v>
      </c>
      <c r="F140" s="13">
        <f t="shared" si="8"/>
        <v>360</v>
      </c>
      <c r="G140" s="61">
        <v>100</v>
      </c>
      <c r="H140" s="61">
        <v>120</v>
      </c>
      <c r="I140" s="61">
        <v>140</v>
      </c>
      <c r="J140" s="172"/>
    </row>
    <row r="141" spans="1:10" ht="21" customHeight="1">
      <c r="A141" s="141"/>
      <c r="B141" s="153"/>
      <c r="C141" s="152"/>
      <c r="D141" s="152"/>
      <c r="E141" s="5" t="s">
        <v>21</v>
      </c>
      <c r="F141" s="13">
        <f t="shared" si="8"/>
        <v>0</v>
      </c>
      <c r="G141" s="61">
        <v>0</v>
      </c>
      <c r="H141" s="61">
        <v>0</v>
      </c>
      <c r="I141" s="61">
        <v>0</v>
      </c>
      <c r="J141" s="173"/>
    </row>
    <row r="142" spans="1:10" ht="28.5" hidden="1" customHeight="1">
      <c r="A142" s="58">
        <v>6</v>
      </c>
      <c r="B142" s="60" t="s">
        <v>109</v>
      </c>
      <c r="C142" s="4" t="s">
        <v>10</v>
      </c>
      <c r="D142" s="5" t="s">
        <v>48</v>
      </c>
      <c r="E142" s="5" t="s">
        <v>125</v>
      </c>
      <c r="F142" s="13">
        <f t="shared" si="8"/>
        <v>0</v>
      </c>
      <c r="G142" s="61">
        <v>0</v>
      </c>
      <c r="H142" s="61">
        <v>0</v>
      </c>
      <c r="I142" s="61">
        <v>0</v>
      </c>
      <c r="J142" s="16"/>
    </row>
    <row r="143" spans="1:10">
      <c r="A143" s="138"/>
      <c r="B143" s="139" t="s">
        <v>23</v>
      </c>
      <c r="C143" s="17"/>
      <c r="D143" s="55"/>
      <c r="E143" s="68" t="s">
        <v>178</v>
      </c>
      <c r="F143" s="18">
        <f t="shared" si="8"/>
        <v>7860</v>
      </c>
      <c r="G143" s="19">
        <f>G144+G145</f>
        <v>2800</v>
      </c>
      <c r="H143" s="19">
        <f t="shared" ref="H143:I143" si="15">H144+H145</f>
        <v>3020</v>
      </c>
      <c r="I143" s="19">
        <f t="shared" si="15"/>
        <v>2040</v>
      </c>
      <c r="J143" s="30"/>
    </row>
    <row r="144" spans="1:10" ht="23.25" customHeight="1">
      <c r="A144" s="138"/>
      <c r="B144" s="139"/>
      <c r="C144" s="17"/>
      <c r="D144" s="55"/>
      <c r="E144" s="6" t="s">
        <v>172</v>
      </c>
      <c r="F144" s="22">
        <f t="shared" si="8"/>
        <v>7860</v>
      </c>
      <c r="G144" s="23">
        <f>G136+G137+G138+G139+G140+G142</f>
        <v>2800</v>
      </c>
      <c r="H144" s="23">
        <f t="shared" ref="H144:I144" si="16">H136+H137+H138+H139+H140+H142</f>
        <v>3020</v>
      </c>
      <c r="I144" s="23">
        <f t="shared" si="16"/>
        <v>2040</v>
      </c>
      <c r="J144" s="30"/>
    </row>
    <row r="145" spans="1:10" ht="24.75" customHeight="1">
      <c r="A145" s="138"/>
      <c r="B145" s="139"/>
      <c r="C145" s="17"/>
      <c r="D145" s="55"/>
      <c r="E145" s="6" t="s">
        <v>21</v>
      </c>
      <c r="F145" s="22">
        <f t="shared" si="8"/>
        <v>0</v>
      </c>
      <c r="G145" s="23">
        <f>G141</f>
        <v>0</v>
      </c>
      <c r="H145" s="23">
        <f t="shared" ref="H145:I145" si="17">H141</f>
        <v>0</v>
      </c>
      <c r="I145" s="23">
        <f t="shared" si="17"/>
        <v>0</v>
      </c>
      <c r="J145" s="30"/>
    </row>
    <row r="146" spans="1:10" ht="15" customHeight="1">
      <c r="A146" s="56"/>
      <c r="B146" s="37"/>
      <c r="C146" s="26"/>
      <c r="D146" s="26"/>
      <c r="E146" s="26"/>
      <c r="F146" s="27"/>
      <c r="G146" s="35"/>
      <c r="H146" s="35"/>
      <c r="I146" s="35"/>
      <c r="J146" s="36"/>
    </row>
    <row r="147" spans="1:10" ht="15.75" customHeight="1">
      <c r="A147" s="144" t="s">
        <v>65</v>
      </c>
      <c r="B147" s="144"/>
      <c r="C147" s="144"/>
      <c r="D147" s="144"/>
      <c r="E147" s="144"/>
      <c r="F147" s="144"/>
      <c r="G147" s="144"/>
      <c r="H147" s="144"/>
      <c r="I147" s="144"/>
      <c r="J147" s="144"/>
    </row>
    <row r="148" spans="1:10" ht="45" customHeight="1">
      <c r="A148" s="14">
        <v>1</v>
      </c>
      <c r="B148" s="62" t="s">
        <v>138</v>
      </c>
      <c r="C148" s="4" t="s">
        <v>181</v>
      </c>
      <c r="D148" s="4" t="s">
        <v>48</v>
      </c>
      <c r="E148" s="5" t="s">
        <v>172</v>
      </c>
      <c r="F148" s="13">
        <f t="shared" si="8"/>
        <v>2200</v>
      </c>
      <c r="G148" s="61">
        <v>600</v>
      </c>
      <c r="H148" s="61">
        <v>800</v>
      </c>
      <c r="I148" s="61">
        <v>800</v>
      </c>
      <c r="J148" s="168" t="s">
        <v>66</v>
      </c>
    </row>
    <row r="149" spans="1:10" ht="38.25" hidden="1" customHeight="1">
      <c r="A149" s="14">
        <v>3</v>
      </c>
      <c r="B149" s="62" t="s">
        <v>67</v>
      </c>
      <c r="C149" s="4" t="s">
        <v>181</v>
      </c>
      <c r="D149" s="4" t="s">
        <v>48</v>
      </c>
      <c r="E149" s="5" t="s">
        <v>172</v>
      </c>
      <c r="F149" s="13">
        <f t="shared" si="8"/>
        <v>0</v>
      </c>
      <c r="G149" s="61">
        <v>0</v>
      </c>
      <c r="H149" s="61">
        <v>0</v>
      </c>
      <c r="I149" s="61">
        <v>0</v>
      </c>
      <c r="J149" s="169"/>
    </row>
    <row r="150" spans="1:10" ht="56.25" customHeight="1">
      <c r="A150" s="14">
        <v>4</v>
      </c>
      <c r="B150" s="62" t="s">
        <v>171</v>
      </c>
      <c r="C150" s="4" t="s">
        <v>181</v>
      </c>
      <c r="D150" s="4" t="s">
        <v>48</v>
      </c>
      <c r="E150" s="5" t="s">
        <v>172</v>
      </c>
      <c r="F150" s="13">
        <f t="shared" si="8"/>
        <v>2700</v>
      </c>
      <c r="G150" s="61">
        <v>300</v>
      </c>
      <c r="H150" s="44">
        <v>1200</v>
      </c>
      <c r="I150" s="44">
        <v>1200</v>
      </c>
      <c r="J150" s="169"/>
    </row>
    <row r="151" spans="1:10" ht="61.5" customHeight="1">
      <c r="A151" s="14">
        <v>5</v>
      </c>
      <c r="B151" s="62" t="s">
        <v>139</v>
      </c>
      <c r="C151" s="4" t="s">
        <v>181</v>
      </c>
      <c r="D151" s="4" t="s">
        <v>48</v>
      </c>
      <c r="E151" s="5" t="s">
        <v>172</v>
      </c>
      <c r="F151" s="13">
        <f t="shared" si="8"/>
        <v>210</v>
      </c>
      <c r="G151" s="61">
        <v>50</v>
      </c>
      <c r="H151" s="61">
        <v>70</v>
      </c>
      <c r="I151" s="61">
        <v>90</v>
      </c>
      <c r="J151" s="170"/>
    </row>
    <row r="152" spans="1:10" ht="17.25" customHeight="1">
      <c r="A152" s="138"/>
      <c r="B152" s="139" t="s">
        <v>23</v>
      </c>
      <c r="C152" s="17"/>
      <c r="D152" s="55"/>
      <c r="E152" s="68" t="s">
        <v>178</v>
      </c>
      <c r="F152" s="18">
        <f t="shared" si="8"/>
        <v>5110</v>
      </c>
      <c r="G152" s="19">
        <f>G153+G154</f>
        <v>950</v>
      </c>
      <c r="H152" s="19">
        <f t="shared" ref="H152:I152" si="18">H153+H154</f>
        <v>2070</v>
      </c>
      <c r="I152" s="19">
        <f t="shared" si="18"/>
        <v>2090</v>
      </c>
      <c r="J152" s="20"/>
    </row>
    <row r="153" spans="1:10" ht="21" customHeight="1">
      <c r="A153" s="138"/>
      <c r="B153" s="139"/>
      <c r="C153" s="17"/>
      <c r="D153" s="55"/>
      <c r="E153" s="6" t="s">
        <v>172</v>
      </c>
      <c r="F153" s="22">
        <f t="shared" si="8"/>
        <v>5110</v>
      </c>
      <c r="G153" s="23">
        <f>G148+G149+G150+G151</f>
        <v>950</v>
      </c>
      <c r="H153" s="23">
        <f t="shared" ref="H153:I153" si="19">H148+H149+H150+H151</f>
        <v>2070</v>
      </c>
      <c r="I153" s="23">
        <f t="shared" si="19"/>
        <v>2090</v>
      </c>
      <c r="J153" s="30"/>
    </row>
    <row r="154" spans="1:10" ht="24.75" customHeight="1">
      <c r="A154" s="138"/>
      <c r="B154" s="139"/>
      <c r="C154" s="17"/>
      <c r="D154" s="55"/>
      <c r="E154" s="6" t="s">
        <v>21</v>
      </c>
      <c r="F154" s="22">
        <f t="shared" si="8"/>
        <v>0</v>
      </c>
      <c r="G154" s="23"/>
      <c r="H154" s="23"/>
      <c r="I154" s="23"/>
      <c r="J154" s="30"/>
    </row>
    <row r="155" spans="1:10" ht="18.75" customHeight="1">
      <c r="A155" s="177" t="s">
        <v>68</v>
      </c>
      <c r="B155" s="177"/>
      <c r="C155" s="177"/>
      <c r="D155" s="177"/>
      <c r="E155" s="177"/>
      <c r="F155" s="177"/>
      <c r="G155" s="177"/>
      <c r="H155" s="177"/>
      <c r="I155" s="177"/>
      <c r="J155" s="177"/>
    </row>
    <row r="156" spans="1:10" ht="51" customHeight="1">
      <c r="A156" s="14">
        <v>1</v>
      </c>
      <c r="B156" s="62" t="s">
        <v>69</v>
      </c>
      <c r="C156" s="4" t="s">
        <v>181</v>
      </c>
      <c r="D156" s="4" t="s">
        <v>48</v>
      </c>
      <c r="E156" s="5" t="s">
        <v>172</v>
      </c>
      <c r="F156" s="13">
        <v>0</v>
      </c>
      <c r="G156" s="174" t="s">
        <v>72</v>
      </c>
      <c r="H156" s="174"/>
      <c r="I156" s="174"/>
      <c r="J156" s="175" t="s">
        <v>71</v>
      </c>
    </row>
    <row r="157" spans="1:10" ht="38.25" customHeight="1">
      <c r="A157" s="14">
        <v>2</v>
      </c>
      <c r="B157" s="62" t="s">
        <v>70</v>
      </c>
      <c r="C157" s="4" t="s">
        <v>181</v>
      </c>
      <c r="D157" s="4" t="s">
        <v>48</v>
      </c>
      <c r="E157" s="5" t="s">
        <v>172</v>
      </c>
      <c r="F157" s="13">
        <v>0</v>
      </c>
      <c r="G157" s="174" t="s">
        <v>72</v>
      </c>
      <c r="H157" s="174"/>
      <c r="I157" s="174"/>
      <c r="J157" s="176"/>
    </row>
    <row r="158" spans="1:10" ht="59.25" customHeight="1">
      <c r="A158" s="14">
        <v>3</v>
      </c>
      <c r="B158" s="62" t="s">
        <v>73</v>
      </c>
      <c r="C158" s="4" t="s">
        <v>181</v>
      </c>
      <c r="D158" s="4" t="s">
        <v>48</v>
      </c>
      <c r="E158" s="5" t="s">
        <v>172</v>
      </c>
      <c r="F158" s="13">
        <f t="shared" ref="F158:F208" si="20">G158+H158+I158</f>
        <v>300</v>
      </c>
      <c r="G158" s="61">
        <v>100</v>
      </c>
      <c r="H158" s="61">
        <v>100</v>
      </c>
      <c r="I158" s="61">
        <v>100</v>
      </c>
      <c r="J158" s="2" t="s">
        <v>74</v>
      </c>
    </row>
    <row r="159" spans="1:10" ht="101.25" customHeight="1">
      <c r="A159" s="14">
        <v>4</v>
      </c>
      <c r="B159" s="15" t="s">
        <v>75</v>
      </c>
      <c r="C159" s="4" t="s">
        <v>181</v>
      </c>
      <c r="D159" s="4" t="s">
        <v>48</v>
      </c>
      <c r="E159" s="5" t="s">
        <v>125</v>
      </c>
      <c r="F159" s="13">
        <f t="shared" si="20"/>
        <v>300</v>
      </c>
      <c r="G159" s="61">
        <v>100</v>
      </c>
      <c r="H159" s="44">
        <v>100</v>
      </c>
      <c r="I159" s="44">
        <v>100</v>
      </c>
      <c r="J159" s="2" t="s">
        <v>76</v>
      </c>
    </row>
    <row r="160" spans="1:10" ht="15" customHeight="1">
      <c r="A160" s="138"/>
      <c r="B160" s="139" t="s">
        <v>23</v>
      </c>
      <c r="C160" s="17"/>
      <c r="D160" s="55"/>
      <c r="E160" s="68" t="s">
        <v>178</v>
      </c>
      <c r="F160" s="18">
        <f>G160+H160+I160</f>
        <v>600</v>
      </c>
      <c r="G160" s="19">
        <f>G161+G162</f>
        <v>200</v>
      </c>
      <c r="H160" s="19">
        <f>H161+H162</f>
        <v>200</v>
      </c>
      <c r="I160" s="19">
        <f>I161+I162</f>
        <v>200</v>
      </c>
      <c r="J160" s="20"/>
    </row>
    <row r="161" spans="1:10" ht="22.5" customHeight="1">
      <c r="A161" s="138"/>
      <c r="B161" s="139"/>
      <c r="C161" s="17"/>
      <c r="D161" s="55"/>
      <c r="E161" s="7" t="s">
        <v>125</v>
      </c>
      <c r="F161" s="22">
        <f t="shared" si="20"/>
        <v>600</v>
      </c>
      <c r="G161" s="23">
        <f>G158+G159</f>
        <v>200</v>
      </c>
      <c r="H161" s="23">
        <f t="shared" ref="H161:I161" si="21">H158+H159</f>
        <v>200</v>
      </c>
      <c r="I161" s="23">
        <f t="shared" si="21"/>
        <v>200</v>
      </c>
      <c r="J161" s="30"/>
    </row>
    <row r="162" spans="1:10" ht="21">
      <c r="A162" s="138"/>
      <c r="B162" s="139"/>
      <c r="C162" s="17"/>
      <c r="D162" s="55"/>
      <c r="E162" s="7" t="s">
        <v>21</v>
      </c>
      <c r="F162" s="22">
        <f t="shared" si="20"/>
        <v>0</v>
      </c>
      <c r="G162" s="23"/>
      <c r="H162" s="23"/>
      <c r="I162" s="23"/>
      <c r="J162" s="30"/>
    </row>
    <row r="163" spans="1:10" ht="20.25" customHeight="1">
      <c r="A163" s="177" t="s">
        <v>77</v>
      </c>
      <c r="B163" s="177"/>
      <c r="C163" s="177"/>
      <c r="D163" s="177"/>
      <c r="E163" s="177"/>
      <c r="F163" s="177"/>
      <c r="G163" s="177"/>
      <c r="H163" s="177"/>
      <c r="I163" s="177"/>
      <c r="J163" s="177"/>
    </row>
    <row r="164" spans="1:10" ht="48.75" customHeight="1">
      <c r="A164" s="14">
        <v>1</v>
      </c>
      <c r="B164" s="62" t="s">
        <v>78</v>
      </c>
      <c r="C164" s="4" t="s">
        <v>181</v>
      </c>
      <c r="D164" s="4" t="s">
        <v>48</v>
      </c>
      <c r="E164" s="5" t="s">
        <v>125</v>
      </c>
      <c r="F164" s="13">
        <f t="shared" si="20"/>
        <v>50</v>
      </c>
      <c r="G164" s="61">
        <v>20</v>
      </c>
      <c r="H164" s="61">
        <v>20</v>
      </c>
      <c r="I164" s="61">
        <v>10</v>
      </c>
      <c r="J164" s="16"/>
    </row>
    <row r="165" spans="1:10" ht="12.75" customHeight="1">
      <c r="A165" s="138"/>
      <c r="B165" s="139" t="s">
        <v>23</v>
      </c>
      <c r="C165" s="17"/>
      <c r="D165" s="55"/>
      <c r="E165" s="68" t="s">
        <v>178</v>
      </c>
      <c r="F165" s="18">
        <f>F166+F167</f>
        <v>50</v>
      </c>
      <c r="G165" s="18">
        <f t="shared" ref="G165:I165" si="22">G166+G167</f>
        <v>20</v>
      </c>
      <c r="H165" s="18">
        <f t="shared" si="22"/>
        <v>20</v>
      </c>
      <c r="I165" s="18">
        <f t="shared" si="22"/>
        <v>10</v>
      </c>
      <c r="J165" s="30"/>
    </row>
    <row r="166" spans="1:10" ht="21.75" customHeight="1">
      <c r="A166" s="138"/>
      <c r="B166" s="139"/>
      <c r="C166" s="17"/>
      <c r="D166" s="55"/>
      <c r="E166" s="6" t="s">
        <v>125</v>
      </c>
      <c r="F166" s="22">
        <f t="shared" si="20"/>
        <v>50</v>
      </c>
      <c r="G166" s="23">
        <f>G164</f>
        <v>20</v>
      </c>
      <c r="H166" s="23">
        <f t="shared" ref="H166:I166" si="23">H164</f>
        <v>20</v>
      </c>
      <c r="I166" s="23">
        <f t="shared" si="23"/>
        <v>10</v>
      </c>
      <c r="J166" s="30"/>
    </row>
    <row r="167" spans="1:10" ht="22.5">
      <c r="A167" s="138"/>
      <c r="B167" s="139"/>
      <c r="C167" s="17"/>
      <c r="D167" s="55"/>
      <c r="E167" s="6" t="s">
        <v>21</v>
      </c>
      <c r="F167" s="22">
        <f t="shared" si="20"/>
        <v>0</v>
      </c>
      <c r="G167" s="23"/>
      <c r="H167" s="23"/>
      <c r="I167" s="23"/>
      <c r="J167" s="30"/>
    </row>
    <row r="168" spans="1:10" ht="12.75" customHeight="1">
      <c r="A168" s="56"/>
      <c r="B168" s="37"/>
      <c r="C168" s="26"/>
      <c r="D168" s="26"/>
      <c r="E168" s="26"/>
      <c r="F168" s="27"/>
      <c r="G168" s="35"/>
      <c r="H168" s="35"/>
      <c r="I168" s="35"/>
      <c r="J168" s="36"/>
    </row>
    <row r="169" spans="1:10" ht="16.5" customHeight="1">
      <c r="A169" s="144" t="s">
        <v>79</v>
      </c>
      <c r="B169" s="145"/>
      <c r="C169" s="145"/>
      <c r="D169" s="145"/>
      <c r="E169" s="145"/>
      <c r="F169" s="145"/>
      <c r="G169" s="145"/>
      <c r="H169" s="145"/>
      <c r="I169" s="145"/>
      <c r="J169" s="145"/>
    </row>
    <row r="170" spans="1:10" ht="48.75" customHeight="1">
      <c r="A170" s="14">
        <v>1</v>
      </c>
      <c r="B170" s="62" t="s">
        <v>120</v>
      </c>
      <c r="C170" s="4" t="s">
        <v>181</v>
      </c>
      <c r="D170" s="4" t="s">
        <v>48</v>
      </c>
      <c r="E170" s="5" t="s">
        <v>125</v>
      </c>
      <c r="F170" s="13">
        <f t="shared" si="20"/>
        <v>60</v>
      </c>
      <c r="G170" s="61">
        <v>20</v>
      </c>
      <c r="H170" s="61">
        <v>20</v>
      </c>
      <c r="I170" s="61">
        <v>20</v>
      </c>
      <c r="J170" s="16"/>
    </row>
    <row r="171" spans="1:10" ht="34.5" customHeight="1">
      <c r="A171" s="14">
        <v>2</v>
      </c>
      <c r="B171" s="62" t="s">
        <v>140</v>
      </c>
      <c r="C171" s="4" t="s">
        <v>181</v>
      </c>
      <c r="D171" s="4" t="s">
        <v>48</v>
      </c>
      <c r="E171" s="5" t="s">
        <v>125</v>
      </c>
      <c r="F171" s="13">
        <f t="shared" si="20"/>
        <v>300</v>
      </c>
      <c r="G171" s="61">
        <v>100</v>
      </c>
      <c r="H171" s="61">
        <v>100</v>
      </c>
      <c r="I171" s="61">
        <v>100</v>
      </c>
      <c r="J171" s="16"/>
    </row>
    <row r="172" spans="1:10" ht="24.75" customHeight="1">
      <c r="A172" s="14">
        <v>3</v>
      </c>
      <c r="B172" s="62" t="s">
        <v>80</v>
      </c>
      <c r="C172" s="4" t="s">
        <v>181</v>
      </c>
      <c r="D172" s="4" t="s">
        <v>48</v>
      </c>
      <c r="E172" s="5" t="s">
        <v>125</v>
      </c>
      <c r="F172" s="13">
        <f t="shared" si="20"/>
        <v>90</v>
      </c>
      <c r="G172" s="61">
        <v>30</v>
      </c>
      <c r="H172" s="61">
        <v>30</v>
      </c>
      <c r="I172" s="61">
        <v>30</v>
      </c>
      <c r="J172" s="16"/>
    </row>
    <row r="173" spans="1:10" ht="38.25" customHeight="1">
      <c r="A173" s="14">
        <v>4</v>
      </c>
      <c r="B173" s="62" t="s">
        <v>81</v>
      </c>
      <c r="C173" s="4" t="s">
        <v>181</v>
      </c>
      <c r="D173" s="4" t="s">
        <v>48</v>
      </c>
      <c r="E173" s="5" t="s">
        <v>125</v>
      </c>
      <c r="F173" s="13">
        <f t="shared" si="20"/>
        <v>160</v>
      </c>
      <c r="G173" s="61">
        <v>50</v>
      </c>
      <c r="H173" s="61">
        <v>50</v>
      </c>
      <c r="I173" s="61">
        <v>60</v>
      </c>
      <c r="J173" s="16"/>
    </row>
    <row r="174" spans="1:10" ht="15.75" customHeight="1">
      <c r="A174" s="138"/>
      <c r="B174" s="139" t="s">
        <v>23</v>
      </c>
      <c r="C174" s="17"/>
      <c r="D174" s="55"/>
      <c r="E174" s="68" t="s">
        <v>178</v>
      </c>
      <c r="F174" s="18">
        <f>F175+F176</f>
        <v>610</v>
      </c>
      <c r="G174" s="18">
        <f t="shared" ref="G174:I174" si="24">G175+G176</f>
        <v>200</v>
      </c>
      <c r="H174" s="18">
        <f t="shared" si="24"/>
        <v>200</v>
      </c>
      <c r="I174" s="18">
        <f t="shared" si="24"/>
        <v>210</v>
      </c>
      <c r="J174" s="30"/>
    </row>
    <row r="175" spans="1:10" ht="26.25" customHeight="1">
      <c r="A175" s="138"/>
      <c r="B175" s="139"/>
      <c r="C175" s="17"/>
      <c r="D175" s="55"/>
      <c r="E175" s="6" t="s">
        <v>172</v>
      </c>
      <c r="F175" s="22">
        <f>G175+H175+I175</f>
        <v>610</v>
      </c>
      <c r="G175" s="23">
        <f>G170+G171+G172+G173</f>
        <v>200</v>
      </c>
      <c r="H175" s="23">
        <f t="shared" ref="H175:I175" si="25">H170+H171+H172+H173</f>
        <v>200</v>
      </c>
      <c r="I175" s="23">
        <f t="shared" si="25"/>
        <v>210</v>
      </c>
      <c r="J175" s="30"/>
    </row>
    <row r="176" spans="1:10" ht="22.5">
      <c r="A176" s="138"/>
      <c r="B176" s="139"/>
      <c r="C176" s="17"/>
      <c r="D176" s="55"/>
      <c r="E176" s="6" t="s">
        <v>21</v>
      </c>
      <c r="F176" s="22">
        <f>G176+H176+I176</f>
        <v>0</v>
      </c>
      <c r="G176" s="23"/>
      <c r="H176" s="23"/>
      <c r="I176" s="23"/>
      <c r="J176" s="30"/>
    </row>
    <row r="177" spans="1:10" ht="12" customHeight="1">
      <c r="A177" s="56"/>
      <c r="B177" s="37"/>
      <c r="C177" s="26"/>
      <c r="D177" s="26"/>
      <c r="E177" s="26"/>
      <c r="F177" s="27"/>
      <c r="G177" s="35"/>
      <c r="H177" s="35"/>
      <c r="I177" s="35"/>
      <c r="J177" s="36"/>
    </row>
    <row r="178" spans="1:10" ht="13.5" customHeight="1">
      <c r="A178" s="144" t="s">
        <v>82</v>
      </c>
      <c r="B178" s="144"/>
      <c r="C178" s="144"/>
      <c r="D178" s="144"/>
      <c r="E178" s="144"/>
      <c r="F178" s="144"/>
      <c r="G178" s="144"/>
      <c r="H178" s="144"/>
      <c r="I178" s="144"/>
      <c r="J178" s="144"/>
    </row>
    <row r="179" spans="1:10" ht="46.5" customHeight="1">
      <c r="A179" s="14">
        <v>1</v>
      </c>
      <c r="B179" s="62" t="s">
        <v>83</v>
      </c>
      <c r="C179" s="4" t="s">
        <v>181</v>
      </c>
      <c r="D179" s="4" t="s">
        <v>48</v>
      </c>
      <c r="E179" s="5" t="s">
        <v>125</v>
      </c>
      <c r="F179" s="13">
        <f t="shared" si="20"/>
        <v>9</v>
      </c>
      <c r="G179" s="61">
        <v>3</v>
      </c>
      <c r="H179" s="61">
        <v>3</v>
      </c>
      <c r="I179" s="61">
        <v>3</v>
      </c>
      <c r="J179" s="16"/>
    </row>
    <row r="180" spans="1:10" ht="38.25" customHeight="1">
      <c r="A180" s="140">
        <v>2</v>
      </c>
      <c r="B180" s="142" t="s">
        <v>143</v>
      </c>
      <c r="C180" s="149" t="s">
        <v>181</v>
      </c>
      <c r="D180" s="149" t="s">
        <v>48</v>
      </c>
      <c r="E180" s="5" t="s">
        <v>125</v>
      </c>
      <c r="F180" s="13">
        <f t="shared" si="20"/>
        <v>60</v>
      </c>
      <c r="G180" s="61">
        <v>20</v>
      </c>
      <c r="H180" s="61">
        <v>20</v>
      </c>
      <c r="I180" s="61">
        <v>20</v>
      </c>
      <c r="J180" s="16"/>
    </row>
    <row r="181" spans="1:10" ht="32.25" customHeight="1">
      <c r="A181" s="141"/>
      <c r="B181" s="143"/>
      <c r="C181" s="152"/>
      <c r="D181" s="152"/>
      <c r="E181" s="77" t="s">
        <v>21</v>
      </c>
      <c r="F181" s="13">
        <f t="shared" si="20"/>
        <v>30</v>
      </c>
      <c r="G181" s="61">
        <v>8</v>
      </c>
      <c r="H181" s="61">
        <v>10</v>
      </c>
      <c r="I181" s="61">
        <v>12</v>
      </c>
      <c r="J181" s="16"/>
    </row>
    <row r="182" spans="1:10" ht="37.5" customHeight="1">
      <c r="A182" s="14">
        <v>3</v>
      </c>
      <c r="B182" s="62" t="s">
        <v>84</v>
      </c>
      <c r="C182" s="4" t="s">
        <v>181</v>
      </c>
      <c r="D182" s="4" t="s">
        <v>48</v>
      </c>
      <c r="E182" s="5" t="s">
        <v>125</v>
      </c>
      <c r="F182" s="13">
        <f t="shared" si="20"/>
        <v>15</v>
      </c>
      <c r="G182" s="61">
        <v>5</v>
      </c>
      <c r="H182" s="61">
        <v>5</v>
      </c>
      <c r="I182" s="61">
        <v>5</v>
      </c>
      <c r="J182" s="16"/>
    </row>
    <row r="183" spans="1:10" ht="36" customHeight="1">
      <c r="A183" s="14">
        <v>4</v>
      </c>
      <c r="B183" s="62" t="s">
        <v>85</v>
      </c>
      <c r="C183" s="4" t="s">
        <v>181</v>
      </c>
      <c r="D183" s="4" t="s">
        <v>48</v>
      </c>
      <c r="E183" s="5" t="s">
        <v>125</v>
      </c>
      <c r="F183" s="13">
        <f t="shared" si="20"/>
        <v>81</v>
      </c>
      <c r="G183" s="61">
        <v>27</v>
      </c>
      <c r="H183" s="61">
        <v>27</v>
      </c>
      <c r="I183" s="61">
        <v>27</v>
      </c>
      <c r="J183" s="16"/>
    </row>
    <row r="184" spans="1:10" ht="44.25" customHeight="1">
      <c r="A184" s="14">
        <v>5</v>
      </c>
      <c r="B184" s="62" t="s">
        <v>86</v>
      </c>
      <c r="C184" s="4" t="s">
        <v>181</v>
      </c>
      <c r="D184" s="4" t="s">
        <v>48</v>
      </c>
      <c r="E184" s="5" t="s">
        <v>125</v>
      </c>
      <c r="F184" s="13">
        <f t="shared" si="20"/>
        <v>30</v>
      </c>
      <c r="G184" s="61">
        <v>10</v>
      </c>
      <c r="H184" s="61">
        <v>10</v>
      </c>
      <c r="I184" s="61">
        <v>10</v>
      </c>
      <c r="J184" s="16"/>
    </row>
    <row r="185" spans="1:10" ht="34.5" customHeight="1">
      <c r="A185" s="14">
        <v>6</v>
      </c>
      <c r="B185" s="62" t="s">
        <v>87</v>
      </c>
      <c r="C185" s="4" t="s">
        <v>181</v>
      </c>
      <c r="D185" s="4" t="s">
        <v>48</v>
      </c>
      <c r="E185" s="5" t="s">
        <v>125</v>
      </c>
      <c r="F185" s="13">
        <f t="shared" si="20"/>
        <v>30</v>
      </c>
      <c r="G185" s="61">
        <v>10</v>
      </c>
      <c r="H185" s="61">
        <v>10</v>
      </c>
      <c r="I185" s="61">
        <v>10</v>
      </c>
      <c r="J185" s="16"/>
    </row>
    <row r="186" spans="1:10" ht="57" customHeight="1">
      <c r="A186" s="14">
        <v>7</v>
      </c>
      <c r="B186" s="62" t="s">
        <v>88</v>
      </c>
      <c r="C186" s="4" t="s">
        <v>181</v>
      </c>
      <c r="D186" s="4" t="s">
        <v>48</v>
      </c>
      <c r="E186" s="5" t="s">
        <v>125</v>
      </c>
      <c r="F186" s="13">
        <f t="shared" si="20"/>
        <v>60</v>
      </c>
      <c r="G186" s="61">
        <v>20</v>
      </c>
      <c r="H186" s="61">
        <v>20</v>
      </c>
      <c r="I186" s="61">
        <v>20</v>
      </c>
      <c r="J186" s="16"/>
    </row>
    <row r="187" spans="1:10" ht="72" customHeight="1">
      <c r="A187" s="14">
        <v>8</v>
      </c>
      <c r="B187" s="62" t="s">
        <v>121</v>
      </c>
      <c r="C187" s="4" t="s">
        <v>181</v>
      </c>
      <c r="D187" s="4" t="s">
        <v>48</v>
      </c>
      <c r="E187" s="5" t="s">
        <v>125</v>
      </c>
      <c r="F187" s="13">
        <f t="shared" si="20"/>
        <v>150</v>
      </c>
      <c r="G187" s="61">
        <v>50</v>
      </c>
      <c r="H187" s="61">
        <v>50</v>
      </c>
      <c r="I187" s="61">
        <v>50</v>
      </c>
      <c r="J187" s="16"/>
    </row>
    <row r="188" spans="1:10" ht="16.5" customHeight="1">
      <c r="A188" s="138"/>
      <c r="B188" s="139" t="s">
        <v>23</v>
      </c>
      <c r="C188" s="17"/>
      <c r="D188" s="55"/>
      <c r="E188" s="55" t="s">
        <v>10</v>
      </c>
      <c r="F188" s="18">
        <f>F189+F190</f>
        <v>465</v>
      </c>
      <c r="G188" s="18">
        <f t="shared" ref="G188:I188" si="26">G189+G190</f>
        <v>153</v>
      </c>
      <c r="H188" s="18">
        <f t="shared" si="26"/>
        <v>155</v>
      </c>
      <c r="I188" s="18">
        <f t="shared" si="26"/>
        <v>157</v>
      </c>
      <c r="J188" s="30"/>
    </row>
    <row r="189" spans="1:10" ht="23.25" customHeight="1">
      <c r="A189" s="138"/>
      <c r="B189" s="139"/>
      <c r="C189" s="17"/>
      <c r="D189" s="55"/>
      <c r="E189" s="6" t="s">
        <v>172</v>
      </c>
      <c r="F189" s="22">
        <f t="shared" si="20"/>
        <v>435</v>
      </c>
      <c r="G189" s="23">
        <f>G179+G180+G182+G183+G184+G185+G186+G187</f>
        <v>145</v>
      </c>
      <c r="H189" s="23">
        <f t="shared" ref="H189:I189" si="27">H179+H180+H182+H183+H184+H185+H186+H187</f>
        <v>145</v>
      </c>
      <c r="I189" s="23">
        <f t="shared" si="27"/>
        <v>145</v>
      </c>
      <c r="J189" s="30"/>
    </row>
    <row r="190" spans="1:10" ht="22.5">
      <c r="A190" s="138"/>
      <c r="B190" s="139"/>
      <c r="C190" s="17"/>
      <c r="D190" s="55"/>
      <c r="E190" s="6" t="s">
        <v>21</v>
      </c>
      <c r="F190" s="22">
        <f t="shared" si="20"/>
        <v>30</v>
      </c>
      <c r="G190" s="23">
        <f>G181</f>
        <v>8</v>
      </c>
      <c r="H190" s="23">
        <f t="shared" ref="H190:I190" si="28">H181</f>
        <v>10</v>
      </c>
      <c r="I190" s="23">
        <f t="shared" si="28"/>
        <v>12</v>
      </c>
      <c r="J190" s="30"/>
    </row>
    <row r="191" spans="1:10" ht="8.25" customHeight="1">
      <c r="A191" s="56"/>
      <c r="B191" s="37"/>
      <c r="C191" s="26"/>
      <c r="D191" s="26"/>
      <c r="E191" s="26"/>
      <c r="F191" s="27"/>
      <c r="G191" s="35"/>
      <c r="H191" s="35"/>
      <c r="I191" s="35"/>
      <c r="J191" s="36"/>
    </row>
    <row r="192" spans="1:10" ht="23.25" customHeight="1">
      <c r="A192" s="144" t="s">
        <v>89</v>
      </c>
      <c r="B192" s="144"/>
      <c r="C192" s="144"/>
      <c r="D192" s="144"/>
      <c r="E192" s="144"/>
      <c r="F192" s="144"/>
      <c r="G192" s="144"/>
      <c r="H192" s="144"/>
      <c r="I192" s="144"/>
      <c r="J192" s="144"/>
    </row>
    <row r="193" spans="1:10" ht="42.75" customHeight="1">
      <c r="A193" s="14">
        <v>1</v>
      </c>
      <c r="B193" s="69" t="s">
        <v>182</v>
      </c>
      <c r="C193" s="4" t="s">
        <v>181</v>
      </c>
      <c r="D193" s="4" t="s">
        <v>48</v>
      </c>
      <c r="E193" s="5" t="s">
        <v>125</v>
      </c>
      <c r="F193" s="13">
        <f t="shared" si="20"/>
        <v>270</v>
      </c>
      <c r="G193" s="61">
        <v>100</v>
      </c>
      <c r="H193" s="61">
        <v>80</v>
      </c>
      <c r="I193" s="61">
        <v>90</v>
      </c>
      <c r="J193" s="16"/>
    </row>
    <row r="194" spans="1:10" ht="86.25" customHeight="1">
      <c r="A194" s="14">
        <v>2</v>
      </c>
      <c r="B194" s="62" t="s">
        <v>90</v>
      </c>
      <c r="C194" s="4" t="s">
        <v>181</v>
      </c>
      <c r="D194" s="4" t="s">
        <v>48</v>
      </c>
      <c r="E194" s="5" t="s">
        <v>125</v>
      </c>
      <c r="F194" s="13">
        <f t="shared" si="20"/>
        <v>150</v>
      </c>
      <c r="G194" s="61">
        <v>50</v>
      </c>
      <c r="H194" s="61">
        <v>50</v>
      </c>
      <c r="I194" s="61">
        <v>50</v>
      </c>
      <c r="J194" s="16"/>
    </row>
    <row r="195" spans="1:10" ht="101.25">
      <c r="A195" s="14">
        <v>3</v>
      </c>
      <c r="B195" s="69" t="s">
        <v>183</v>
      </c>
      <c r="C195" s="4" t="s">
        <v>181</v>
      </c>
      <c r="D195" s="4" t="s">
        <v>48</v>
      </c>
      <c r="E195" s="5" t="s">
        <v>125</v>
      </c>
      <c r="F195" s="13">
        <f t="shared" si="20"/>
        <v>150</v>
      </c>
      <c r="G195" s="61">
        <v>50</v>
      </c>
      <c r="H195" s="61">
        <v>50</v>
      </c>
      <c r="I195" s="61">
        <v>50</v>
      </c>
      <c r="J195" s="16"/>
    </row>
    <row r="196" spans="1:10" ht="45">
      <c r="A196" s="14">
        <v>4</v>
      </c>
      <c r="B196" s="62" t="s">
        <v>91</v>
      </c>
      <c r="C196" s="4" t="s">
        <v>181</v>
      </c>
      <c r="D196" s="4" t="s">
        <v>48</v>
      </c>
      <c r="E196" s="5" t="s">
        <v>125</v>
      </c>
      <c r="F196" s="13">
        <f t="shared" si="20"/>
        <v>26</v>
      </c>
      <c r="G196" s="61"/>
      <c r="H196" s="61">
        <v>12</v>
      </c>
      <c r="I196" s="61">
        <v>14</v>
      </c>
      <c r="J196" s="16"/>
    </row>
    <row r="197" spans="1:10" ht="33.75" customHeight="1">
      <c r="A197" s="14">
        <v>7</v>
      </c>
      <c r="B197" s="62" t="s">
        <v>92</v>
      </c>
      <c r="C197" s="4" t="s">
        <v>181</v>
      </c>
      <c r="D197" s="4" t="s">
        <v>48</v>
      </c>
      <c r="E197" s="5" t="s">
        <v>125</v>
      </c>
      <c r="F197" s="13">
        <f t="shared" si="20"/>
        <v>22</v>
      </c>
      <c r="G197" s="61"/>
      <c r="H197" s="61">
        <v>10</v>
      </c>
      <c r="I197" s="61">
        <v>12</v>
      </c>
      <c r="J197" s="16"/>
    </row>
    <row r="198" spans="1:10" ht="85.5" customHeight="1">
      <c r="A198" s="14">
        <v>8</v>
      </c>
      <c r="B198" s="62" t="s">
        <v>117</v>
      </c>
      <c r="C198" s="4" t="s">
        <v>181</v>
      </c>
      <c r="D198" s="4" t="s">
        <v>48</v>
      </c>
      <c r="E198" s="5" t="s">
        <v>125</v>
      </c>
      <c r="F198" s="13">
        <f t="shared" si="20"/>
        <v>110</v>
      </c>
      <c r="G198" s="61"/>
      <c r="H198" s="61">
        <v>50</v>
      </c>
      <c r="I198" s="61">
        <v>60</v>
      </c>
      <c r="J198" s="16"/>
    </row>
    <row r="199" spans="1:10" ht="53.25" customHeight="1">
      <c r="A199" s="14">
        <v>11</v>
      </c>
      <c r="B199" s="62" t="s">
        <v>93</v>
      </c>
      <c r="C199" s="4" t="s">
        <v>181</v>
      </c>
      <c r="D199" s="4" t="s">
        <v>48</v>
      </c>
      <c r="E199" s="5" t="s">
        <v>125</v>
      </c>
      <c r="F199" s="13">
        <f t="shared" si="20"/>
        <v>15</v>
      </c>
      <c r="G199" s="61"/>
      <c r="H199" s="61">
        <v>7</v>
      </c>
      <c r="I199" s="61">
        <v>8</v>
      </c>
      <c r="J199" s="3" t="s">
        <v>94</v>
      </c>
    </row>
    <row r="200" spans="1:10" ht="0.75" hidden="1" customHeight="1">
      <c r="A200" s="14">
        <v>12</v>
      </c>
      <c r="B200" s="62" t="s">
        <v>122</v>
      </c>
      <c r="C200" s="4" t="s">
        <v>181</v>
      </c>
      <c r="D200" s="4" t="s">
        <v>48</v>
      </c>
      <c r="E200" s="5" t="s">
        <v>125</v>
      </c>
      <c r="F200" s="13">
        <f t="shared" si="20"/>
        <v>0</v>
      </c>
      <c r="G200" s="61"/>
      <c r="H200" s="61">
        <v>0</v>
      </c>
      <c r="I200" s="61">
        <v>0</v>
      </c>
      <c r="J200" s="8" t="s">
        <v>95</v>
      </c>
    </row>
    <row r="201" spans="1:10" ht="35.25" hidden="1" customHeight="1">
      <c r="A201" s="14">
        <v>13</v>
      </c>
      <c r="B201" s="42" t="s">
        <v>96</v>
      </c>
      <c r="C201" s="4" t="s">
        <v>181</v>
      </c>
      <c r="D201" s="4" t="s">
        <v>48</v>
      </c>
      <c r="E201" s="5" t="s">
        <v>125</v>
      </c>
      <c r="F201" s="43">
        <f t="shared" si="20"/>
        <v>0</v>
      </c>
      <c r="G201" s="44"/>
      <c r="H201" s="44">
        <v>0</v>
      </c>
      <c r="I201" s="44"/>
      <c r="J201" s="41" t="s">
        <v>95</v>
      </c>
    </row>
    <row r="202" spans="1:10" ht="46.5" hidden="1" customHeight="1">
      <c r="A202" s="66">
        <v>14</v>
      </c>
      <c r="B202" s="42" t="s">
        <v>97</v>
      </c>
      <c r="C202" s="4" t="s">
        <v>181</v>
      </c>
      <c r="D202" s="4" t="s">
        <v>48</v>
      </c>
      <c r="E202" s="5" t="s">
        <v>125</v>
      </c>
      <c r="F202" s="43">
        <f t="shared" si="20"/>
        <v>0</v>
      </c>
      <c r="G202" s="44">
        <v>0</v>
      </c>
      <c r="H202" s="44">
        <v>0</v>
      </c>
      <c r="I202" s="44">
        <v>0</v>
      </c>
      <c r="J202" s="142" t="s">
        <v>99</v>
      </c>
    </row>
    <row r="203" spans="1:10" ht="96" customHeight="1">
      <c r="A203" s="14">
        <v>15</v>
      </c>
      <c r="B203" s="62" t="s">
        <v>141</v>
      </c>
      <c r="C203" s="4" t="s">
        <v>181</v>
      </c>
      <c r="D203" s="4" t="s">
        <v>48</v>
      </c>
      <c r="E203" s="5" t="s">
        <v>125</v>
      </c>
      <c r="F203" s="13">
        <f t="shared" si="20"/>
        <v>300</v>
      </c>
      <c r="G203" s="61">
        <v>100</v>
      </c>
      <c r="H203" s="61">
        <v>100</v>
      </c>
      <c r="I203" s="61">
        <v>100</v>
      </c>
      <c r="J203" s="154"/>
    </row>
    <row r="204" spans="1:10" ht="60" customHeight="1">
      <c r="A204" s="14">
        <v>16</v>
      </c>
      <c r="B204" s="62" t="s">
        <v>124</v>
      </c>
      <c r="C204" s="4" t="s">
        <v>181</v>
      </c>
      <c r="D204" s="4" t="s">
        <v>48</v>
      </c>
      <c r="E204" s="5" t="s">
        <v>125</v>
      </c>
      <c r="F204" s="13">
        <f t="shared" si="20"/>
        <v>120</v>
      </c>
      <c r="G204" s="61">
        <v>40</v>
      </c>
      <c r="H204" s="61">
        <v>40</v>
      </c>
      <c r="I204" s="61">
        <v>40</v>
      </c>
      <c r="J204" s="143"/>
    </row>
    <row r="205" spans="1:10" ht="30.75" customHeight="1">
      <c r="A205" s="14">
        <v>17</v>
      </c>
      <c r="B205" s="69" t="s">
        <v>184</v>
      </c>
      <c r="C205" s="4" t="s">
        <v>181</v>
      </c>
      <c r="D205" s="4" t="s">
        <v>48</v>
      </c>
      <c r="E205" s="5" t="s">
        <v>125</v>
      </c>
      <c r="F205" s="13">
        <f t="shared" si="20"/>
        <v>600</v>
      </c>
      <c r="G205" s="61">
        <v>200</v>
      </c>
      <c r="H205" s="61">
        <v>200</v>
      </c>
      <c r="I205" s="61">
        <v>200</v>
      </c>
      <c r="J205" s="60"/>
    </row>
    <row r="206" spans="1:10">
      <c r="A206" s="138"/>
      <c r="B206" s="139" t="s">
        <v>23</v>
      </c>
      <c r="C206" s="17"/>
      <c r="D206" s="55"/>
      <c r="E206" s="68" t="s">
        <v>178</v>
      </c>
      <c r="F206" s="18">
        <f>F207+F208</f>
        <v>1763</v>
      </c>
      <c r="G206" s="18">
        <f t="shared" ref="G206:I206" si="29">G207+G208</f>
        <v>540</v>
      </c>
      <c r="H206" s="18">
        <f t="shared" si="29"/>
        <v>599</v>
      </c>
      <c r="I206" s="18">
        <f t="shared" si="29"/>
        <v>624</v>
      </c>
      <c r="J206" s="20"/>
    </row>
    <row r="207" spans="1:10" ht="23.25" customHeight="1">
      <c r="A207" s="138"/>
      <c r="B207" s="139"/>
      <c r="C207" s="17"/>
      <c r="D207" s="55"/>
      <c r="E207" s="6" t="s">
        <v>172</v>
      </c>
      <c r="F207" s="22">
        <f t="shared" si="20"/>
        <v>1763</v>
      </c>
      <c r="G207" s="23">
        <f>G193+G194+G195+G196+G197+G198+G199+G200+G201+G202+G203+G204+G205</f>
        <v>540</v>
      </c>
      <c r="H207" s="23">
        <f t="shared" ref="H207:I207" si="30">H193+H194+H195+H196+H197+H198+H199+H200+H201+H202+H203+H204+H205</f>
        <v>599</v>
      </c>
      <c r="I207" s="23">
        <f t="shared" si="30"/>
        <v>624</v>
      </c>
      <c r="J207" s="30"/>
    </row>
    <row r="208" spans="1:10" ht="23.25" customHeight="1">
      <c r="A208" s="138"/>
      <c r="B208" s="139"/>
      <c r="C208" s="17"/>
      <c r="D208" s="55"/>
      <c r="E208" s="6" t="s">
        <v>21</v>
      </c>
      <c r="F208" s="22">
        <f t="shared" si="20"/>
        <v>0</v>
      </c>
      <c r="G208" s="23"/>
      <c r="H208" s="23"/>
      <c r="I208" s="23"/>
      <c r="J208" s="30"/>
    </row>
    <row r="209" spans="1:10" ht="6.75" customHeight="1">
      <c r="A209" s="56"/>
      <c r="B209" s="40"/>
      <c r="C209" s="26"/>
      <c r="D209" s="26"/>
      <c r="E209" s="26"/>
      <c r="F209" s="27"/>
      <c r="G209" s="35"/>
      <c r="H209" s="35"/>
      <c r="I209" s="35"/>
      <c r="J209" s="36"/>
    </row>
    <row r="210" spans="1:10" ht="15" customHeight="1">
      <c r="A210" s="144" t="s">
        <v>98</v>
      </c>
      <c r="B210" s="144"/>
      <c r="C210" s="144"/>
      <c r="D210" s="144"/>
      <c r="E210" s="144"/>
      <c r="F210" s="144"/>
      <c r="G210" s="144"/>
      <c r="H210" s="144"/>
      <c r="I210" s="144"/>
      <c r="J210" s="144"/>
    </row>
    <row r="211" spans="1:10" ht="56.25" customHeight="1">
      <c r="A211" s="14">
        <v>1</v>
      </c>
      <c r="B211" s="62" t="s">
        <v>100</v>
      </c>
      <c r="C211" s="4" t="s">
        <v>181</v>
      </c>
      <c r="D211" s="4" t="s">
        <v>48</v>
      </c>
      <c r="E211" s="5" t="s">
        <v>125</v>
      </c>
      <c r="F211" s="13">
        <f t="shared" ref="F211:F215" si="31">G211+H211+I211</f>
        <v>30</v>
      </c>
      <c r="G211" s="61">
        <v>10</v>
      </c>
      <c r="H211" s="61">
        <v>10</v>
      </c>
      <c r="I211" s="61">
        <v>10</v>
      </c>
      <c r="J211" s="2" t="s">
        <v>101</v>
      </c>
    </row>
    <row r="212" spans="1:10" ht="92.25" customHeight="1">
      <c r="A212" s="14">
        <v>2</v>
      </c>
      <c r="B212" s="42" t="s">
        <v>155</v>
      </c>
      <c r="C212" s="4" t="s">
        <v>181</v>
      </c>
      <c r="D212" s="4" t="s">
        <v>48</v>
      </c>
      <c r="E212" s="5" t="s">
        <v>125</v>
      </c>
      <c r="F212" s="43">
        <f t="shared" si="31"/>
        <v>2000</v>
      </c>
      <c r="G212" s="44">
        <v>600</v>
      </c>
      <c r="H212" s="44">
        <v>600</v>
      </c>
      <c r="I212" s="44">
        <v>800</v>
      </c>
      <c r="J212" s="50" t="s">
        <v>102</v>
      </c>
    </row>
    <row r="213" spans="1:10" ht="93.75" customHeight="1">
      <c r="A213" s="14">
        <v>3</v>
      </c>
      <c r="B213" s="62" t="s">
        <v>103</v>
      </c>
      <c r="C213" s="4" t="s">
        <v>181</v>
      </c>
      <c r="D213" s="4" t="s">
        <v>48</v>
      </c>
      <c r="E213" s="5" t="s">
        <v>125</v>
      </c>
      <c r="F213" s="13">
        <f t="shared" si="31"/>
        <v>450</v>
      </c>
      <c r="G213" s="61">
        <v>150</v>
      </c>
      <c r="H213" s="61">
        <v>150</v>
      </c>
      <c r="I213" s="61">
        <v>150</v>
      </c>
      <c r="J213" s="16"/>
    </row>
    <row r="214" spans="1:10" ht="45">
      <c r="A214" s="14">
        <v>4</v>
      </c>
      <c r="B214" s="62" t="s">
        <v>104</v>
      </c>
      <c r="C214" s="4" t="s">
        <v>181</v>
      </c>
      <c r="D214" s="4" t="s">
        <v>48</v>
      </c>
      <c r="E214" s="5" t="s">
        <v>125</v>
      </c>
      <c r="F214" s="13">
        <f t="shared" si="31"/>
        <v>30</v>
      </c>
      <c r="G214" s="61">
        <v>10</v>
      </c>
      <c r="H214" s="61">
        <v>10</v>
      </c>
      <c r="I214" s="61">
        <v>10</v>
      </c>
      <c r="J214" s="16"/>
    </row>
    <row r="215" spans="1:10" ht="29.25" customHeight="1">
      <c r="A215" s="14">
        <v>5</v>
      </c>
      <c r="B215" s="62" t="s">
        <v>123</v>
      </c>
      <c r="C215" s="4" t="s">
        <v>181</v>
      </c>
      <c r="D215" s="4" t="s">
        <v>48</v>
      </c>
      <c r="E215" s="5" t="s">
        <v>125</v>
      </c>
      <c r="F215" s="13">
        <f t="shared" si="31"/>
        <v>300</v>
      </c>
      <c r="G215" s="61">
        <v>100</v>
      </c>
      <c r="H215" s="61">
        <v>100</v>
      </c>
      <c r="I215" s="61">
        <v>100</v>
      </c>
      <c r="J215" s="16"/>
    </row>
    <row r="216" spans="1:10" ht="15" customHeight="1">
      <c r="A216" s="138"/>
      <c r="B216" s="139" t="s">
        <v>23</v>
      </c>
      <c r="C216" s="17"/>
      <c r="D216" s="55"/>
      <c r="E216" s="68" t="s">
        <v>178</v>
      </c>
      <c r="F216" s="18">
        <f>F217+F218</f>
        <v>2810</v>
      </c>
      <c r="G216" s="18">
        <f t="shared" ref="G216:I216" si="32">G217+G218</f>
        <v>870</v>
      </c>
      <c r="H216" s="18">
        <f t="shared" si="32"/>
        <v>870</v>
      </c>
      <c r="I216" s="18">
        <f t="shared" si="32"/>
        <v>1070</v>
      </c>
      <c r="J216" s="20"/>
    </row>
    <row r="217" spans="1:10" ht="25.5" customHeight="1">
      <c r="A217" s="138"/>
      <c r="B217" s="139"/>
      <c r="C217" s="17"/>
      <c r="D217" s="55"/>
      <c r="E217" s="6" t="s">
        <v>172</v>
      </c>
      <c r="F217" s="22">
        <f>G217+H217+I217</f>
        <v>2810</v>
      </c>
      <c r="G217" s="23">
        <f>G211+G212+G213+G214+G215</f>
        <v>870</v>
      </c>
      <c r="H217" s="23">
        <f t="shared" ref="H217:I217" si="33">H211+H212+H213+H214+H215</f>
        <v>870</v>
      </c>
      <c r="I217" s="23">
        <f t="shared" si="33"/>
        <v>1070</v>
      </c>
      <c r="J217" s="30"/>
    </row>
    <row r="218" spans="1:10" ht="22.5">
      <c r="A218" s="138"/>
      <c r="B218" s="139"/>
      <c r="C218" s="17"/>
      <c r="D218" s="55"/>
      <c r="E218" s="6" t="s">
        <v>21</v>
      </c>
      <c r="F218" s="22">
        <f>G218+H218+I218</f>
        <v>0</v>
      </c>
      <c r="G218" s="23"/>
      <c r="H218" s="23"/>
      <c r="I218" s="23"/>
      <c r="J218" s="30"/>
    </row>
    <row r="219" spans="1:10" ht="13.5" customHeight="1">
      <c r="A219" s="56"/>
      <c r="B219" s="40"/>
      <c r="C219" s="26"/>
      <c r="D219" s="26"/>
      <c r="E219" s="26"/>
      <c r="F219" s="27"/>
      <c r="G219" s="35"/>
      <c r="H219" s="35"/>
      <c r="I219" s="35"/>
      <c r="J219" s="36"/>
    </row>
    <row r="220" spans="1:10" ht="13.5" customHeight="1">
      <c r="A220" s="144" t="s">
        <v>105</v>
      </c>
      <c r="B220" s="144"/>
      <c r="C220" s="144"/>
      <c r="D220" s="144"/>
      <c r="E220" s="144"/>
      <c r="F220" s="144"/>
      <c r="G220" s="144"/>
      <c r="H220" s="144"/>
      <c r="I220" s="144"/>
      <c r="J220" s="144"/>
    </row>
    <row r="221" spans="1:10" ht="33.75">
      <c r="A221" s="14">
        <v>1</v>
      </c>
      <c r="B221" s="69" t="s">
        <v>185</v>
      </c>
      <c r="C221" s="4" t="s">
        <v>181</v>
      </c>
      <c r="D221" s="4" t="s">
        <v>48</v>
      </c>
      <c r="E221" s="5" t="s">
        <v>108</v>
      </c>
      <c r="F221" s="13">
        <f t="shared" ref="F221:F239" si="34">G221+H221+I221</f>
        <v>0</v>
      </c>
      <c r="G221" s="61"/>
      <c r="H221" s="61"/>
      <c r="I221" s="61"/>
      <c r="J221" s="16"/>
    </row>
    <row r="222" spans="1:10" ht="61.5" customHeight="1">
      <c r="A222" s="14">
        <v>2</v>
      </c>
      <c r="B222" s="62" t="s">
        <v>106</v>
      </c>
      <c r="C222" s="4" t="s">
        <v>181</v>
      </c>
      <c r="D222" s="4" t="s">
        <v>48</v>
      </c>
      <c r="E222" s="5" t="s">
        <v>108</v>
      </c>
      <c r="F222" s="13">
        <f t="shared" si="34"/>
        <v>0</v>
      </c>
      <c r="G222" s="61"/>
      <c r="H222" s="61"/>
      <c r="I222" s="61"/>
      <c r="J222" s="16"/>
    </row>
    <row r="223" spans="1:10" ht="60" customHeight="1">
      <c r="A223" s="14">
        <v>3</v>
      </c>
      <c r="B223" s="62" t="s">
        <v>107</v>
      </c>
      <c r="C223" s="4" t="s">
        <v>181</v>
      </c>
      <c r="D223" s="4" t="s">
        <v>48</v>
      </c>
      <c r="E223" s="5" t="s">
        <v>108</v>
      </c>
      <c r="F223" s="13">
        <f t="shared" si="34"/>
        <v>0</v>
      </c>
      <c r="G223" s="61"/>
      <c r="H223" s="61"/>
      <c r="I223" s="61"/>
      <c r="J223" s="16"/>
    </row>
    <row r="224" spans="1:10" ht="14.25" customHeight="1">
      <c r="A224" s="138"/>
      <c r="B224" s="139" t="s">
        <v>23</v>
      </c>
      <c r="C224" s="17"/>
      <c r="D224" s="55"/>
      <c r="E224" s="68" t="s">
        <v>178</v>
      </c>
      <c r="F224" s="18">
        <f>F225+F226</f>
        <v>0</v>
      </c>
      <c r="G224" s="18">
        <f t="shared" ref="G224:I224" si="35">G225+G226</f>
        <v>0</v>
      </c>
      <c r="H224" s="18">
        <f t="shared" si="35"/>
        <v>0</v>
      </c>
      <c r="I224" s="18">
        <f t="shared" si="35"/>
        <v>0</v>
      </c>
      <c r="J224" s="20"/>
    </row>
    <row r="225" spans="1:10" ht="24" customHeight="1">
      <c r="A225" s="138"/>
      <c r="B225" s="139"/>
      <c r="C225" s="17"/>
      <c r="D225" s="55"/>
      <c r="E225" s="6" t="s">
        <v>172</v>
      </c>
      <c r="F225" s="22">
        <f>G225+H225+I225</f>
        <v>0</v>
      </c>
      <c r="G225" s="23"/>
      <c r="H225" s="23"/>
      <c r="I225" s="23"/>
      <c r="J225" s="30"/>
    </row>
    <row r="226" spans="1:10" ht="22.5" hidden="1">
      <c r="A226" s="138"/>
      <c r="B226" s="139"/>
      <c r="C226" s="17"/>
      <c r="D226" s="55"/>
      <c r="E226" s="6" t="s">
        <v>21</v>
      </c>
      <c r="F226" s="22">
        <f>G226+H226+I226</f>
        <v>0</v>
      </c>
      <c r="G226" s="23"/>
      <c r="H226" s="23"/>
      <c r="I226" s="23"/>
      <c r="J226" s="30"/>
    </row>
    <row r="227" spans="1:10" ht="1.5" customHeight="1">
      <c r="A227" s="157"/>
      <c r="B227" s="157"/>
      <c r="C227" s="157"/>
      <c r="D227" s="157"/>
      <c r="E227" s="157"/>
      <c r="F227" s="157"/>
      <c r="G227" s="157"/>
      <c r="H227" s="157"/>
      <c r="I227" s="157"/>
      <c r="J227" s="157"/>
    </row>
    <row r="228" spans="1:10" ht="12.75" hidden="1" customHeight="1">
      <c r="A228" s="144" t="s">
        <v>187</v>
      </c>
      <c r="B228" s="144"/>
      <c r="C228" s="144"/>
      <c r="D228" s="144"/>
      <c r="E228" s="144"/>
      <c r="F228" s="144"/>
      <c r="G228" s="144"/>
      <c r="H228" s="144"/>
      <c r="I228" s="144"/>
      <c r="J228" s="144"/>
    </row>
    <row r="229" spans="1:10" ht="57" hidden="1" customHeight="1">
      <c r="A229" s="14">
        <v>1</v>
      </c>
      <c r="B229" s="69" t="s">
        <v>186</v>
      </c>
      <c r="C229" s="4" t="s">
        <v>181</v>
      </c>
      <c r="D229" s="4" t="s">
        <v>11</v>
      </c>
      <c r="E229" s="5" t="s">
        <v>125</v>
      </c>
      <c r="F229" s="13">
        <f t="shared" si="34"/>
        <v>0</v>
      </c>
      <c r="G229" s="61">
        <v>0</v>
      </c>
      <c r="H229" s="61">
        <v>0</v>
      </c>
      <c r="I229" s="61"/>
      <c r="J229" s="16"/>
    </row>
    <row r="230" spans="1:10" ht="12" hidden="1" customHeight="1">
      <c r="A230" s="138"/>
      <c r="B230" s="139" t="s">
        <v>23</v>
      </c>
      <c r="C230" s="17"/>
      <c r="D230" s="55"/>
      <c r="E230" s="68" t="s">
        <v>178</v>
      </c>
      <c r="F230" s="22">
        <f>F231+F232</f>
        <v>0</v>
      </c>
      <c r="G230" s="22">
        <f t="shared" ref="G230:I230" si="36">G231+G232</f>
        <v>0</v>
      </c>
      <c r="H230" s="22">
        <f t="shared" si="36"/>
        <v>0</v>
      </c>
      <c r="I230" s="22">
        <f t="shared" si="36"/>
        <v>0</v>
      </c>
      <c r="J230" s="30"/>
    </row>
    <row r="231" spans="1:10" ht="24.75" hidden="1" customHeight="1">
      <c r="A231" s="138"/>
      <c r="B231" s="139"/>
      <c r="C231" s="17"/>
      <c r="D231" s="55"/>
      <c r="E231" s="7" t="s">
        <v>125</v>
      </c>
      <c r="F231" s="22">
        <f>G231+H231+I231</f>
        <v>0</v>
      </c>
      <c r="G231" s="23">
        <v>0</v>
      </c>
      <c r="H231" s="23">
        <v>0</v>
      </c>
      <c r="I231" s="23">
        <f t="shared" ref="I231" si="37">I229</f>
        <v>0</v>
      </c>
      <c r="J231" s="30"/>
    </row>
    <row r="232" spans="1:10" ht="19.5" hidden="1" customHeight="1">
      <c r="A232" s="138"/>
      <c r="B232" s="139"/>
      <c r="C232" s="17"/>
      <c r="D232" s="55"/>
      <c r="E232" s="7" t="s">
        <v>21</v>
      </c>
      <c r="F232" s="22">
        <f>G232+H232+I232</f>
        <v>0</v>
      </c>
      <c r="G232" s="23"/>
      <c r="H232" s="23"/>
      <c r="I232" s="23"/>
      <c r="J232" s="30"/>
    </row>
    <row r="233" spans="1:10" ht="10.5" customHeight="1">
      <c r="A233" s="106"/>
      <c r="B233" s="106"/>
      <c r="C233" s="106"/>
      <c r="D233" s="106"/>
      <c r="E233" s="106"/>
      <c r="F233" s="106"/>
      <c r="G233" s="106"/>
      <c r="H233" s="106"/>
      <c r="I233" s="106"/>
      <c r="J233" s="106"/>
    </row>
    <row r="234" spans="1:10" ht="12" customHeight="1">
      <c r="A234" s="144" t="s">
        <v>188</v>
      </c>
      <c r="B234" s="144"/>
      <c r="C234" s="144"/>
      <c r="D234" s="144"/>
      <c r="E234" s="144"/>
      <c r="F234" s="144"/>
      <c r="G234" s="144"/>
      <c r="H234" s="144"/>
      <c r="I234" s="144"/>
      <c r="J234" s="144"/>
    </row>
    <row r="235" spans="1:10" ht="21.75" customHeight="1">
      <c r="A235" s="140">
        <v>1</v>
      </c>
      <c r="B235" s="142" t="s">
        <v>111</v>
      </c>
      <c r="C235" s="149" t="s">
        <v>181</v>
      </c>
      <c r="D235" s="149" t="s">
        <v>48</v>
      </c>
      <c r="E235" s="5" t="s">
        <v>125</v>
      </c>
      <c r="F235" s="13">
        <f t="shared" si="34"/>
        <v>1600</v>
      </c>
      <c r="G235" s="61">
        <v>500</v>
      </c>
      <c r="H235" s="61">
        <v>500</v>
      </c>
      <c r="I235" s="61">
        <v>600</v>
      </c>
      <c r="J235" s="16"/>
    </row>
    <row r="236" spans="1:10" ht="21.75" customHeight="1">
      <c r="A236" s="141"/>
      <c r="B236" s="143"/>
      <c r="C236" s="152"/>
      <c r="D236" s="152"/>
      <c r="E236" s="5" t="s">
        <v>21</v>
      </c>
      <c r="F236" s="13">
        <f t="shared" si="34"/>
        <v>1600</v>
      </c>
      <c r="G236" s="61">
        <v>500</v>
      </c>
      <c r="H236" s="61">
        <v>500</v>
      </c>
      <c r="I236" s="61">
        <v>600</v>
      </c>
      <c r="J236" s="16"/>
    </row>
    <row r="237" spans="1:10" ht="12" customHeight="1">
      <c r="A237" s="138"/>
      <c r="B237" s="139" t="s">
        <v>23</v>
      </c>
      <c r="C237" s="17"/>
      <c r="D237" s="55"/>
      <c r="E237" s="68" t="s">
        <v>178</v>
      </c>
      <c r="F237" s="18">
        <f>F238+F239</f>
        <v>3200</v>
      </c>
      <c r="G237" s="18">
        <f t="shared" ref="G237:I237" si="38">G238+G239</f>
        <v>1000</v>
      </c>
      <c r="H237" s="18">
        <f t="shared" si="38"/>
        <v>1000</v>
      </c>
      <c r="I237" s="18">
        <f t="shared" si="38"/>
        <v>1200</v>
      </c>
      <c r="J237" s="30"/>
    </row>
    <row r="238" spans="1:10" ht="29.25" customHeight="1">
      <c r="A238" s="138"/>
      <c r="B238" s="139"/>
      <c r="C238" s="17"/>
      <c r="D238" s="55"/>
      <c r="E238" s="6" t="s">
        <v>172</v>
      </c>
      <c r="F238" s="22">
        <f t="shared" si="34"/>
        <v>1600</v>
      </c>
      <c r="G238" s="23">
        <f t="shared" ref="G238:I239" si="39">G235</f>
        <v>500</v>
      </c>
      <c r="H238" s="23">
        <f t="shared" si="39"/>
        <v>500</v>
      </c>
      <c r="I238" s="23">
        <f t="shared" si="39"/>
        <v>600</v>
      </c>
      <c r="J238" s="30"/>
    </row>
    <row r="239" spans="1:10" ht="19.5" customHeight="1">
      <c r="A239" s="138"/>
      <c r="B239" s="139"/>
      <c r="C239" s="80"/>
      <c r="D239" s="81"/>
      <c r="E239" s="82" t="s">
        <v>21</v>
      </c>
      <c r="F239" s="83">
        <f t="shared" si="34"/>
        <v>1600</v>
      </c>
      <c r="G239" s="84">
        <f t="shared" si="39"/>
        <v>500</v>
      </c>
      <c r="H239" s="84">
        <f t="shared" si="39"/>
        <v>500</v>
      </c>
      <c r="I239" s="84">
        <f t="shared" si="39"/>
        <v>600</v>
      </c>
      <c r="J239" s="85"/>
    </row>
    <row r="240" spans="1:10" ht="12" thickBot="1">
      <c r="C240" s="88"/>
      <c r="D240" s="88"/>
      <c r="E240" s="88"/>
      <c r="F240" s="88"/>
      <c r="G240" s="88"/>
      <c r="H240" s="88"/>
      <c r="I240" s="88"/>
      <c r="J240" s="88"/>
    </row>
    <row r="241" spans="3:10" ht="18.75">
      <c r="C241" s="178" t="s">
        <v>192</v>
      </c>
      <c r="D241" s="86"/>
      <c r="E241" s="86"/>
      <c r="F241" s="86"/>
      <c r="G241" s="86"/>
      <c r="H241" s="86"/>
      <c r="I241" s="87"/>
      <c r="J241" s="36"/>
    </row>
  </sheetData>
  <mergeCells count="153">
    <mergeCell ref="J148:J151"/>
    <mergeCell ref="J136:J141"/>
    <mergeCell ref="G156:I156"/>
    <mergeCell ref="J156:J157"/>
    <mergeCell ref="G157:I157"/>
    <mergeCell ref="A160:A162"/>
    <mergeCell ref="B160:B162"/>
    <mergeCell ref="A163:J163"/>
    <mergeCell ref="A143:A145"/>
    <mergeCell ref="B143:B145"/>
    <mergeCell ref="A147:J147"/>
    <mergeCell ref="A152:A154"/>
    <mergeCell ref="B152:B154"/>
    <mergeCell ref="A155:J155"/>
    <mergeCell ref="I1:J1"/>
    <mergeCell ref="I2:J2"/>
    <mergeCell ref="A237:A239"/>
    <mergeCell ref="B237:B239"/>
    <mergeCell ref="A233:J233"/>
    <mergeCell ref="A234:J234"/>
    <mergeCell ref="A235:A236"/>
    <mergeCell ref="B235:B236"/>
    <mergeCell ref="C235:C236"/>
    <mergeCell ref="D235:D236"/>
    <mergeCell ref="A224:A226"/>
    <mergeCell ref="B224:B226"/>
    <mergeCell ref="A227:J227"/>
    <mergeCell ref="A228:J228"/>
    <mergeCell ref="A230:A232"/>
    <mergeCell ref="B230:B232"/>
    <mergeCell ref="A206:A208"/>
    <mergeCell ref="B206:B208"/>
    <mergeCell ref="A210:J210"/>
    <mergeCell ref="A216:A218"/>
    <mergeCell ref="B216:B218"/>
    <mergeCell ref="A220:J220"/>
    <mergeCell ref="A180:A181"/>
    <mergeCell ref="B180:B181"/>
    <mergeCell ref="A188:A190"/>
    <mergeCell ref="B188:B190"/>
    <mergeCell ref="A192:J192"/>
    <mergeCell ref="J202:J204"/>
    <mergeCell ref="A165:A167"/>
    <mergeCell ref="B165:B167"/>
    <mergeCell ref="A169:J169"/>
    <mergeCell ref="A174:A176"/>
    <mergeCell ref="B174:B176"/>
    <mergeCell ref="A178:J178"/>
    <mergeCell ref="D180:D181"/>
    <mergeCell ref="C180:C181"/>
    <mergeCell ref="B131:B133"/>
    <mergeCell ref="A135:J135"/>
    <mergeCell ref="A140:A141"/>
    <mergeCell ref="B140:B141"/>
    <mergeCell ref="C140:C141"/>
    <mergeCell ref="D140:D141"/>
    <mergeCell ref="A114:A116"/>
    <mergeCell ref="B114:B116"/>
    <mergeCell ref="A118:J118"/>
    <mergeCell ref="A126:A127"/>
    <mergeCell ref="B126:B127"/>
    <mergeCell ref="C126:C127"/>
    <mergeCell ref="D126:D127"/>
    <mergeCell ref="J119:J130"/>
    <mergeCell ref="A131:A133"/>
    <mergeCell ref="A94:J94"/>
    <mergeCell ref="A100:A102"/>
    <mergeCell ref="B100:B102"/>
    <mergeCell ref="A104:J104"/>
    <mergeCell ref="A110:A111"/>
    <mergeCell ref="B110:B111"/>
    <mergeCell ref="D110:D111"/>
    <mergeCell ref="A82:J82"/>
    <mergeCell ref="A85:A86"/>
    <mergeCell ref="B85:B86"/>
    <mergeCell ref="D85:D86"/>
    <mergeCell ref="A90:A92"/>
    <mergeCell ref="B90:B92"/>
    <mergeCell ref="J95:J98"/>
    <mergeCell ref="J105:J113"/>
    <mergeCell ref="J83:J89"/>
    <mergeCell ref="A75:A76"/>
    <mergeCell ref="B75:B76"/>
    <mergeCell ref="A78:A80"/>
    <mergeCell ref="B78:B80"/>
    <mergeCell ref="A73:A74"/>
    <mergeCell ref="B73:B74"/>
    <mergeCell ref="A63:A64"/>
    <mergeCell ref="B63:B64"/>
    <mergeCell ref="D63:D64"/>
    <mergeCell ref="A65:A66"/>
    <mergeCell ref="B65:B66"/>
    <mergeCell ref="D65:D66"/>
    <mergeCell ref="A59:A60"/>
    <mergeCell ref="B59:B60"/>
    <mergeCell ref="D59:D60"/>
    <mergeCell ref="A61:A62"/>
    <mergeCell ref="B61:B62"/>
    <mergeCell ref="D61:D62"/>
    <mergeCell ref="A55:A56"/>
    <mergeCell ref="B55:B56"/>
    <mergeCell ref="D55:D56"/>
    <mergeCell ref="A57:A58"/>
    <mergeCell ref="B57:B58"/>
    <mergeCell ref="D57:D58"/>
    <mergeCell ref="A45:J45"/>
    <mergeCell ref="A53:A54"/>
    <mergeCell ref="B53:B54"/>
    <mergeCell ref="A11:B11"/>
    <mergeCell ref="C11:D11"/>
    <mergeCell ref="E11:F11"/>
    <mergeCell ref="G11:H11"/>
    <mergeCell ref="I11:J11"/>
    <mergeCell ref="A15:J15"/>
    <mergeCell ref="A16:J16"/>
    <mergeCell ref="A17:A18"/>
    <mergeCell ref="B17:B18"/>
    <mergeCell ref="C17:C18"/>
    <mergeCell ref="D17:D18"/>
    <mergeCell ref="E17:E18"/>
    <mergeCell ref="F17:I17"/>
    <mergeCell ref="J17:J18"/>
    <mergeCell ref="B40:B41"/>
    <mergeCell ref="A40:A41"/>
    <mergeCell ref="J46:J77"/>
    <mergeCell ref="A9:B9"/>
    <mergeCell ref="C9:D9"/>
    <mergeCell ref="E9:F9"/>
    <mergeCell ref="G9:H9"/>
    <mergeCell ref="I9:J9"/>
    <mergeCell ref="A10:B10"/>
    <mergeCell ref="A7:B7"/>
    <mergeCell ref="C7:D7"/>
    <mergeCell ref="E7:F7"/>
    <mergeCell ref="G7:H7"/>
    <mergeCell ref="I7:J7"/>
    <mergeCell ref="A8:B8"/>
    <mergeCell ref="C8:D8"/>
    <mergeCell ref="E8:F8"/>
    <mergeCell ref="G8:H8"/>
    <mergeCell ref="I8:J8"/>
    <mergeCell ref="A3:J3"/>
    <mergeCell ref="A4:J4"/>
    <mergeCell ref="A5:B5"/>
    <mergeCell ref="C5:D5"/>
    <mergeCell ref="E5:F5"/>
    <mergeCell ref="G5:H5"/>
    <mergeCell ref="I5:J5"/>
    <mergeCell ref="A6:B6"/>
    <mergeCell ref="C6:D6"/>
    <mergeCell ref="E6:F6"/>
    <mergeCell ref="G6:H6"/>
    <mergeCell ref="I6:J6"/>
  </mergeCells>
  <pageMargins left="0.7" right="0.7" top="0.75" bottom="0.75" header="0.3" footer="0.3"/>
  <pageSetup paperSize="9" scale="96" orientation="landscape" r:id="rId1"/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2022-03-09T14:30:31Z</dcterms:modified>
</cp:coreProperties>
</file>