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2"/>
  </bookViews>
  <sheets>
    <sheet name="ДОДАТОК 1" sheetId="17" r:id="rId1"/>
    <sheet name="ДОДАТОК 2" sheetId="2" r:id="rId2"/>
    <sheet name="ДОДАТОК 3" sheetId="11" r:id="rId3"/>
    <sheet name="ДОДАТОК 4" sheetId="15" r:id="rId4"/>
    <sheet name="ДОДАТОК 5" sheetId="4" r:id="rId5"/>
  </sheets>
  <definedNames>
    <definedName name="_xlnm.Print_Titles" localSheetId="0">'ДОДАТОК 1'!$11:$13</definedName>
    <definedName name="_xlnm.Print_Titles" localSheetId="2">'ДОДАТОК 3'!$14:$17</definedName>
    <definedName name="_xlnm.Print_Titles" localSheetId="3">'ДОДАТОК 4'!$13:$13</definedName>
    <definedName name="_xlnm.Print_Titles" localSheetId="4">'ДОДАТОК 5'!$11:$12</definedName>
    <definedName name="_xlnm.Print_Area" localSheetId="2">'ДОДАТОК 3'!$A$1:$P$92</definedName>
    <definedName name="_xlnm.Print_Area" localSheetId="4">'ДОДАТОК 5'!$A$1:$J$88</definedName>
  </definedNames>
  <calcPr calcId="125725"/>
</workbook>
</file>

<file path=xl/calcChain.xml><?xml version="1.0" encoding="utf-8"?>
<calcChain xmlns="http://schemas.openxmlformats.org/spreadsheetml/2006/main">
  <c r="P55" i="11"/>
  <c r="J55"/>
  <c r="P54"/>
  <c r="J54"/>
  <c r="G80" i="4" l="1"/>
  <c r="I69" l="1"/>
  <c r="J69"/>
  <c r="H69"/>
  <c r="G70"/>
  <c r="G37"/>
  <c r="G35"/>
  <c r="D38" i="15"/>
  <c r="C108" i="17"/>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G21" i="4"/>
  <c r="G71" l="1"/>
  <c r="I74" l="1"/>
  <c r="J74"/>
  <c r="H74"/>
  <c r="G82"/>
  <c r="G83"/>
  <c r="G84"/>
  <c r="G52"/>
  <c r="G45"/>
  <c r="D58" i="15"/>
  <c r="D46"/>
  <c r="D39"/>
  <c r="G53" i="4" l="1"/>
  <c r="G59"/>
  <c r="G81" l="1"/>
  <c r="I30"/>
  <c r="I13" s="1"/>
  <c r="J30"/>
  <c r="J13" s="1"/>
  <c r="H30"/>
  <c r="G75"/>
  <c r="G61"/>
  <c r="G46"/>
  <c r="G51"/>
  <c r="D68" i="15"/>
  <c r="G57" i="4" l="1"/>
  <c r="G74" l="1"/>
  <c r="G76"/>
  <c r="G77"/>
  <c r="G78"/>
  <c r="G79"/>
  <c r="G34"/>
  <c r="G64"/>
  <c r="G50"/>
  <c r="G73"/>
  <c r="G72"/>
  <c r="J85"/>
  <c r="G68"/>
  <c r="G67"/>
  <c r="G66"/>
  <c r="G65"/>
  <c r="G63"/>
  <c r="G62"/>
  <c r="G60"/>
  <c r="G58"/>
  <c r="G56"/>
  <c r="G55"/>
  <c r="G54"/>
  <c r="G49"/>
  <c r="G48"/>
  <c r="G47"/>
  <c r="G44"/>
  <c r="G43"/>
  <c r="G42"/>
  <c r="G41"/>
  <c r="G40"/>
  <c r="G39"/>
  <c r="G38"/>
  <c r="G36"/>
  <c r="G33"/>
  <c r="G32"/>
  <c r="G29"/>
  <c r="G28"/>
  <c r="G27"/>
  <c r="G26"/>
  <c r="G25"/>
  <c r="H23"/>
  <c r="H13" s="1"/>
  <c r="G22"/>
  <c r="G20"/>
  <c r="G19"/>
  <c r="G18"/>
  <c r="G17"/>
  <c r="G16"/>
  <c r="G15"/>
  <c r="G14"/>
  <c r="B12"/>
  <c r="C12" s="1"/>
  <c r="D12" s="1"/>
  <c r="E12" s="1"/>
  <c r="F12" s="1"/>
  <c r="G12" s="1"/>
  <c r="H12" s="1"/>
  <c r="I12" s="1"/>
  <c r="J12" s="1"/>
  <c r="D67" i="15"/>
  <c r="G30" i="4" l="1"/>
  <c r="G23"/>
  <c r="H85"/>
  <c r="I85"/>
  <c r="G69"/>
  <c r="G85" l="1"/>
  <c r="G13"/>
  <c r="D37" i="15"/>
</calcChain>
</file>

<file path=xl/sharedStrings.xml><?xml version="1.0" encoding="utf-8"?>
<sst xmlns="http://schemas.openxmlformats.org/spreadsheetml/2006/main" count="840" uniqueCount="521">
  <si>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</si>
  <si>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</si>
  <si>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</si>
  <si>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</si>
  <si>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</si>
  <si>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</si>
  <si>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</si>
  <si>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</si>
  <si>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</si>
  <si>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</si>
  <si>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</si>
  <si>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</si>
  <si>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</si>
  <si>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</si>
  <si>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</si>
  <si>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</si>
  <si>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</si>
  <si>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</si>
  <si>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</si>
  <si>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</si>
  <si>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</si>
  <si>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</si>
  <si>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</si>
  <si>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</si>
  <si>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</si>
  <si>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</si>
  <si>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</si>
  <si>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</si>
  <si>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</si>
  <si>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</si>
  <si>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</si>
  <si>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</si>
  <si>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</si>
  <si>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</si>
  <si>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</si>
  <si>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</si>
  <si>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</si>
  <si>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</si>
  <si>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</si>
  <si>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</si>
  <si>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</si>
  <si>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</si>
  <si>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</si>
  <si>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</si>
  <si>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</si>
  <si>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</si>
  <si>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</si>
  <si>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</si>
  <si>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</si>
  <si>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</si>
  <si>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</si>
  <si>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</si>
  <si>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</si>
  <si>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</si>
  <si>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</si>
  <si>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</si>
  <si>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</si>
  <si>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</si>
  <si>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</si>
  <si>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</si>
  <si>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</si>
  <si>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</si>
  <si>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</si>
  <si>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</si>
  <si>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</si>
  <si>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</si>
  <si>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</si>
  <si>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</si>
  <si>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</si>
  <si>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</si>
  <si>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</si>
  <si>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</si>
  <si>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</si>
  <si>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</si>
  <si>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</si>
  <si>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</si>
  <si>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</si>
  <si>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</si>
  <si>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</si>
  <si>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</si>
  <si>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</si>
  <si>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</si>
  <si>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</si>
  <si>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</si>
  <si>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</si>
  <si>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</si>
  <si>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</si>
  <si>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</si>
  <si>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</si>
  <si>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</si>
  <si>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</si>
  <si>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</si>
  <si>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</si>
  <si>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</si>
  <si>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</si>
  <si>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</si>
  <si>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</si>
  <si>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</si>
  <si>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</si>
  <si>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</si>
  <si>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</si>
  <si>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</si>
  <si>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</si>
  <si>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</si>
  <si>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</si>
  <si>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</si>
  <si>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</si>
  <si>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</si>
  <si>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</si>
  <si>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</si>
  <si>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</si>
  <si>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</si>
  <si>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</si>
  <si>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</si>
  <si>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</si>
  <si>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</si>
  <si>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</si>
  <si>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</si>
  <si>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</si>
  <si>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</si>
  <si>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</si>
  <si>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</si>
  <si>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</si>
  <si>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</si>
  <si>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</si>
  <si>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</si>
  <si>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</si>
  <si>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</si>
  <si>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</si>
  <si>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</si>
  <si>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</si>
  <si>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</si>
  <si>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</si>
  <si>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</si>
  <si>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</si>
  <si>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</si>
  <si>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</si>
  <si>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</si>
  <si>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</si>
  <si>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</si>
  <si>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</si>
  <si>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</si>
  <si>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</si>
  <si>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</si>
  <si>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</si>
  <si>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</si>
  <si>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</si>
  <si>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</si>
  <si>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</si>
  <si>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</si>
  <si>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</si>
  <si>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</si>
  <si>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</si>
  <si>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</si>
  <si>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</si>
  <si>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</si>
  <si>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</si>
  <si>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</si>
  <si>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</si>
  <si>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</si>
  <si>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</si>
  <si>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</si>
  <si>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</si>
  <si>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</si>
  <si>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</si>
  <si>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</si>
  <si>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</si>
  <si>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</si>
  <si>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</si>
  <si>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</si>
  <si>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</si>
  <si>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</si>
  <si>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</si>
  <si>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</si>
  <si>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</si>
  <si>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</si>
  <si>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</si>
  <si>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</si>
  <si>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</si>
  <si>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</si>
  <si>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</si>
  <si>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</si>
  <si>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</si>
  <si>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</si>
  <si>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</si>
  <si>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</si>
  <si>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</si>
  <si>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</si>
  <si>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</si>
  <si>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</si>
  <si>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</si>
  <si>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</si>
  <si>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</si>
  <si>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</si>
  <si>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</si>
  <si>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</si>
  <si>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</si>
  <si>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</si>
  <si>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</si>
  <si>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</si>
  <si>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</si>
  <si>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</si>
  <si>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</si>
  <si>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</si>
  <si>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</si>
  <si>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</si>
  <si>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</si>
  <si>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</si>
  <si>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</si>
  <si>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</si>
  <si>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</si>
  <si>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</si>
  <si>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</si>
  <si>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</si>
  <si>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</si>
  <si>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</si>
  <si>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</si>
  <si>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</si>
  <si>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</si>
  <si>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</si>
  <si>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</si>
  <si>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</si>
  <si>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</si>
  <si>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</si>
  <si>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</si>
  <si>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</si>
  <si>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</si>
  <si>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</si>
  <si>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</si>
  <si>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</si>
  <si>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</si>
  <si>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</si>
  <si>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</si>
  <si>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</si>
  <si>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</si>
  <si>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</si>
  <si>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</si>
  <si>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</si>
  <si>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</si>
  <si>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</si>
  <si>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</si>
  <si>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</si>
  <si>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</si>
  <si>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</si>
  <si>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</si>
  <si>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</si>
  <si>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</si>
  <si>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</si>
  <si>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</si>
  <si>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</si>
  <si>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</si>
  <si>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</si>
  <si>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</si>
  <si>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</si>
  <si>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</si>
  <si>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</si>
  <si>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</si>
  <si>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</si>
  <si>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</si>
  <si>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</si>
  <si>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</si>
  <si>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</si>
  <si>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</si>
  <si>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</si>
  <si>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</si>
  <si>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</si>
  <si>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</si>
  <si>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</si>
  <si>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</si>
  <si>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</si>
  <si>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</si>
  <si>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</si>
  <si>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</si>
  <si>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</si>
  <si>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</si>
  <si>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</si>
  <si>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</si>
  <si>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</si>
  <si>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</si>
  <si>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</si>
  <si>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</si>
  <si>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</si>
  <si>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</si>
  <si>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</si>
  <si>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</si>
  <si>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</si>
  <si>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</si>
  <si>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</si>
  <si>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</si>
  <si>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</si>
  <si>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</si>
  <si>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</si>
  <si>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</si>
  <si>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</si>
  <si>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</si>
  <si>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</si>
  <si>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</si>
  <si>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</si>
  <si>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</si>
  <si>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</si>
  <si>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</si>
  <si>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</si>
  <si>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</si>
  <si>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</si>
  <si>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</si>
  <si>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</si>
  <si>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</si>
  <si>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</si>
  <si>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</si>
  <si>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</si>
  <si>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</si>
  <si>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</si>
  <si>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</si>
  <si>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</si>
  <si>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</si>
  <si>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</si>
  <si>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</si>
  <si>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</si>
  <si>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</si>
  <si>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</si>
  <si>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</si>
  <si>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</si>
  <si>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</si>
  <si>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</si>
  <si>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</si>
  <si>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</si>
  <si>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</si>
  <si>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</si>
  <si>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</si>
  <si>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</si>
  <si>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</si>
  <si>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</si>
  <si>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</si>
  <si>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</si>
  <si>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</si>
  <si>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</si>
  <si>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</si>
  <si>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</si>
  <si>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 xml:space="preserve"> № 20  від 25.03.2021 р. </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</si>
  <si>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</si>
  <si>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</si>
  <si>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</si>
  <si>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</si>
  <si>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</si>
  <si>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</si>
  <si>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</si>
  <si>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</si>
  <si>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</si>
  <si>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</si>
  <si>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</si>
  <si>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</si>
  <si>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</si>
  <si>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</si>
  <si>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</si>
  <si>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</si>
  <si>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</si>
  <si>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</si>
  <si>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</si>
  <si>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</si>
  <si>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</si>
  <si>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</si>
  <si>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</si>
  <si>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</si>
  <si>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</si>
  <si>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</si>
  <si>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</si>
  <si>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</si>
  <si>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</si>
  <si>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</si>
  <si>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</si>
  <si>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</si>
  <si>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</si>
  <si>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</si>
  <si>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</si>
  <si>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</si>
  <si>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</si>
  <si>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</si>
  <si>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</si>
  <si>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</si>
  <si>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</si>
  <si>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</si>
  <si>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</si>
  <si>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</si>
  <si>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</si>
  <si>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</si>
  <si>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</si>
  <si>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</si>
  <si>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</si>
  <si>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</si>
  <si>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</si>
  <si>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</si>
  <si>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</si>
  <si>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</si>
  <si>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</si>
  <si>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</si>
  <si>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</si>
  <si>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</si>
  <si>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</si>
  <si>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</si>
  <si>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</si>
  <si>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</si>
  <si>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</si>
  <si>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</si>
  <si>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</si>
  <si>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0117322</t>
  </si>
  <si>
    <t>7322</t>
  </si>
  <si>
    <t>Будівництво медичних установ та закладів</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</si>
  <si>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</si>
  <si>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</si>
  <si>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</si>
  <si>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</si>
  <si>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</si>
  <si>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</si>
  <si>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</si>
  <si>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</si>
  <si>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</si>
  <si>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</si>
  <si>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</si>
  <si>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</si>
  <si>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</si>
  <si>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</si>
  <si>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</si>
  <si>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</si>
  <si>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</si>
  <si>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</si>
  <si>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</si>
  <si>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</si>
  <si>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</si>
  <si>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</si>
  <si>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</si>
  <si>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</si>
  <si>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</si>
  <si>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</si>
  <si>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</si>
  <si>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</si>
  <si>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</si>
  <si>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</si>
  <si>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</si>
  <si>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</si>
  <si>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</si>
  <si>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</si>
  <si>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</si>
  <si>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</si>
  <si>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</si>
  <si>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</si>
  <si>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</si>
  <si>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</si>
  <si>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</si>
  <si>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</si>
  <si>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</si>
  <si>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</si>
  <si>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</si>
  <si>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</si>
  <si>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</si>
  <si>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</si>
  <si>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</si>
  <si>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</si>
  <si>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</si>
  <si>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</si>
  <si>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</si>
  <si>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</si>
  <si>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</si>
  <si>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</si>
  <si>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</si>
  <si>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</si>
  <si>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</si>
  <si>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</si>
  <si>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</si>
  <si>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</si>
  <si>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</si>
  <si>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</si>
  <si>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</si>
  <si>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0117310</t>
  </si>
  <si>
    <t>7310</t>
  </si>
  <si>
    <t>Будівництво об`єктів житлово-комунального господарства</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</si>
  <si>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</si>
  <si>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</si>
  <si>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 xml:space="preserve">на реалізацію  Програми підтримки органів виконавчої влади Червоноградського району на 2023 рік. </t>
  </si>
  <si>
    <t>на реалізацію Програми «Підтримка діяльності Радехівської державної податкової інспекції ГУ ДПС у Львівській області на 2023-2024 роки»</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</si>
  <si>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</si>
  <si>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</si>
  <si>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 xml:space="preserve">Програма підтримки органів виконавчої влади Червоноградського району на 2023 рік. </t>
  </si>
  <si>
    <t>Програма «Підтримка діяльності Радехівської державної податкової інспекції ГУ ДПС у Львівській області на 2023-2024 роки»</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</si>
  <si>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</si>
  <si>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</si>
  <si>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0115049</t>
  </si>
  <si>
    <t>5049</t>
  </si>
  <si>
    <t>Виконання окремих заходів з реалізації соціального проекту `Активні парки - локації здорової України`</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</si>
  <si>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</si>
  <si>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</si>
  <si>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</si>
  <si>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Програма оздоровлення та відпочинку дітей Радехівської міської територіальної громади на 2023-2024 роки</t>
  </si>
  <si>
    <t>№ 5 від 10.05.2023 р.</t>
  </si>
  <si>
    <t>0113210</t>
  </si>
  <si>
    <t>3210</t>
  </si>
  <si>
    <t>1050</t>
  </si>
  <si>
    <t>Організація та проведення громадських робіт</t>
  </si>
  <si>
    <t>№ 6 від 10.05.2023 р.</t>
  </si>
  <si>
    <t>Цільова програма організації та проведення громадських робіт Радехівської міської територіальної громади на 2023 рік</t>
  </si>
  <si>
    <t xml:space="preserve">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t>
  </si>
  <si>
    <t>№4  від 10.05.2023</t>
  </si>
  <si>
    <t>№ 3 від 10.05.2023</t>
  </si>
  <si>
    <t>На експлуатаційне утримання та поточний ремонт автомобільної дороги загального користування місцевого значення  С141308 Радехів-Станин-Павлів (на відрізку дороги 0+000-1+400)</t>
  </si>
  <si>
    <t>Програма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</si>
  <si>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</si>
  <si>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 xml:space="preserve">від 21 червня 2023  року №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</si>
  <si>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t>
  </si>
  <si>
    <t>Дотації з місцевих бюджетів іншим місцевим бюджетам</t>
  </si>
  <si>
    <t>Інші дотації з місцевого бюджету</t>
  </si>
  <si>
    <t xml:space="preserve">від 21 червня  2023  року № </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</si>
  <si>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</si>
  <si>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</si>
  <si>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</si>
  <si>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від  21 червня  2023 року № </t>
  </si>
  <si>
    <t xml:space="preserve">                                                                                    від 21 червня  2023 року № </t>
  </si>
  <si>
    <t>в частині надання матеріальної допомоги учасникам АТО,ООС на оплату послуг з приєднання до електричних мереж електроустановок індивідуальних житлових будинків учасників АТО,ООС</t>
  </si>
  <si>
    <t xml:space="preserve">Програма національно-патріотичного виховання дітей та молоді Радехівської міської територіальної громади на 2022-2025 роки. </t>
  </si>
  <si>
    <t xml:space="preserve">Програма підтримки Головного управління Національної поліції у Львівській області в умовах воєнного стану на 2023 рік
</t>
  </si>
  <si>
    <t xml:space="preserve"> № ____  від 21.06.2021 р. </t>
  </si>
  <si>
    <t>Програма підтримки Головного управління Національної поліції у Львівській області в умовах воєнного стану на 2023 рік</t>
  </si>
  <si>
    <t>№ 22 від 22.02.2022 р.</t>
  </si>
</sst>
</file>

<file path=xl/styles.xml><?xml version="1.0" encoding="utf-8"?>
<styleSheet xmlns="http://schemas.openxmlformats.org/spreadsheetml/2006/main">
  <fonts count="55">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1"/>
      <name val="Times New Roman"/>
      <family val="1"/>
      <charset val="204"/>
    </font>
    <font>
      <sz val="8"/>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
    <xf numFmtId="0" fontId="0" fillId="0" borderId="0"/>
    <xf numFmtId="0" fontId="37" fillId="0" borderId="0"/>
    <xf numFmtId="0" fontId="38" fillId="4" borderId="0" applyNumberFormat="0" applyBorder="0" applyAlignment="0" applyProtection="0"/>
    <xf numFmtId="0" fontId="37" fillId="0" borderId="0"/>
    <xf numFmtId="0" fontId="23" fillId="0" borderId="0"/>
    <xf numFmtId="0" fontId="24" fillId="0" borderId="0"/>
    <xf numFmtId="0" fontId="23" fillId="0" borderId="0"/>
    <xf numFmtId="0" fontId="38" fillId="4" borderId="0" applyNumberFormat="0" applyBorder="0" applyAlignment="0" applyProtection="0"/>
    <xf numFmtId="0" fontId="23" fillId="0" borderId="0"/>
    <xf numFmtId="0" fontId="4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72">
    <xf numFmtId="0" fontId="0" fillId="0" borderId="0" xfId="0"/>
    <xf numFmtId="0" fontId="26" fillId="0" borderId="0" xfId="0" applyFont="1"/>
    <xf numFmtId="0" fontId="26" fillId="0" borderId="0" xfId="0" applyFont="1" applyAlignment="1">
      <alignment horizontal="right"/>
    </xf>
    <xf numFmtId="0" fontId="28" fillId="0" borderId="0" xfId="0" applyFont="1" applyAlignment="1">
      <alignment wrapText="1"/>
    </xf>
    <xf numFmtId="0" fontId="31" fillId="0" borderId="0" xfId="0" applyFont="1" applyAlignment="1">
      <alignment horizontal="center"/>
    </xf>
    <xf numFmtId="0" fontId="32" fillId="0" borderId="0" xfId="0" applyFont="1"/>
    <xf numFmtId="0" fontId="31" fillId="0" borderId="0" xfId="0" applyFont="1"/>
    <xf numFmtId="0" fontId="30" fillId="0" borderId="0" xfId="0" applyFont="1"/>
    <xf numFmtId="0" fontId="29" fillId="0" borderId="0" xfId="0" applyFont="1" applyAlignment="1">
      <alignment horizontal="left"/>
    </xf>
    <xf numFmtId="49" fontId="26" fillId="0" borderId="0" xfId="0" applyNumberFormat="1" applyFont="1"/>
    <xf numFmtId="0" fontId="29" fillId="0" borderId="0" xfId="0" applyFont="1"/>
    <xf numFmtId="0" fontId="26" fillId="0" borderId="0" xfId="0" applyFont="1" applyFill="1"/>
    <xf numFmtId="0" fontId="27" fillId="0" borderId="0" xfId="0" applyFont="1"/>
    <xf numFmtId="0" fontId="30" fillId="0" borderId="2" xfId="0" applyFont="1" applyBorder="1" applyAlignment="1">
      <alignment horizontal="center" wrapText="1"/>
    </xf>
    <xf numFmtId="2" fontId="30" fillId="0" borderId="1" xfId="0" quotePrefix="1" applyNumberFormat="1" applyFont="1" applyFill="1" applyBorder="1" applyAlignment="1">
      <alignment horizontal="center" vertical="center" wrapText="1"/>
    </xf>
    <xf numFmtId="0" fontId="24" fillId="0" borderId="0" xfId="0" applyFont="1"/>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8" xfId="0" applyFont="1" applyBorder="1" applyAlignment="1">
      <alignment horizontal="center" wrapText="1"/>
    </xf>
    <xf numFmtId="0" fontId="30" fillId="0" borderId="0" xfId="0" applyFont="1" applyAlignment="1">
      <alignment horizontal="center"/>
    </xf>
    <xf numFmtId="0" fontId="26" fillId="2" borderId="0" xfId="0" applyFont="1" applyFill="1"/>
    <xf numFmtId="49" fontId="29" fillId="0" borderId="0" xfId="0" applyNumberFormat="1" applyFont="1" applyAlignment="1">
      <alignment horizontal="center"/>
    </xf>
    <xf numFmtId="0" fontId="29" fillId="0" borderId="0" xfId="0" applyFont="1" applyAlignment="1">
      <alignment horizontal="center"/>
    </xf>
    <xf numFmtId="3" fontId="29" fillId="0" borderId="10" xfId="0" applyNumberFormat="1" applyFont="1" applyBorder="1" applyAlignment="1">
      <alignment horizontal="center" vertical="center" wrapText="1"/>
    </xf>
    <xf numFmtId="0" fontId="29" fillId="0" borderId="11" xfId="0" applyFont="1" applyBorder="1" applyAlignment="1">
      <alignment horizontal="center" vertical="center" wrapText="1"/>
    </xf>
    <xf numFmtId="0" fontId="30" fillId="0" borderId="12" xfId="0" applyFont="1" applyBorder="1" applyAlignment="1">
      <alignment horizontal="center" wrapText="1"/>
    </xf>
    <xf numFmtId="0" fontId="29" fillId="0" borderId="13" xfId="0" applyFont="1" applyBorder="1" applyAlignment="1">
      <alignment horizontal="center" wrapText="1"/>
    </xf>
    <xf numFmtId="0" fontId="30" fillId="0" borderId="14" xfId="0" applyFont="1" applyBorder="1" applyAlignment="1">
      <alignment horizontal="center" wrapText="1"/>
    </xf>
    <xf numFmtId="0" fontId="30" fillId="0" borderId="1" xfId="0" applyFont="1" applyFill="1" applyBorder="1" applyAlignment="1">
      <alignment horizontal="center" wrapText="1"/>
    </xf>
    <xf numFmtId="0" fontId="30" fillId="0" borderId="15" xfId="0" applyFont="1" applyFill="1" applyBorder="1" applyAlignment="1">
      <alignment horizontal="center" wrapText="1"/>
    </xf>
    <xf numFmtId="4" fontId="29" fillId="0" borderId="16" xfId="0" applyNumberFormat="1" applyFont="1" applyFill="1" applyBorder="1" applyAlignment="1">
      <alignment horizontal="right" vertical="center" wrapText="1"/>
    </xf>
    <xf numFmtId="0" fontId="30" fillId="0" borderId="17" xfId="0" applyFont="1" applyFill="1" applyBorder="1" applyAlignment="1">
      <alignment horizontal="center" vertical="center" wrapText="1"/>
    </xf>
    <xf numFmtId="4" fontId="30" fillId="0" borderId="17"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wrapText="1"/>
    </xf>
    <xf numFmtId="4" fontId="30" fillId="0" borderId="18" xfId="0" applyNumberFormat="1" applyFont="1" applyFill="1" applyBorder="1" applyAlignment="1">
      <alignment horizontal="right" wrapText="1"/>
    </xf>
    <xf numFmtId="0" fontId="32" fillId="0" borderId="0" xfId="0" applyFont="1" applyFill="1"/>
    <xf numFmtId="4" fontId="30" fillId="0" borderId="18" xfId="0" applyNumberFormat="1" applyFont="1" applyFill="1" applyBorder="1" applyAlignment="1">
      <alignment horizontal="right" vertical="center" wrapText="1"/>
    </xf>
    <xf numFmtId="4" fontId="29" fillId="0" borderId="19" xfId="0" applyNumberFormat="1" applyFont="1" applyFill="1" applyBorder="1" applyAlignment="1">
      <alignment horizontal="right" vertical="center" wrapText="1"/>
    </xf>
    <xf numFmtId="4" fontId="29" fillId="0" borderId="4" xfId="0" applyNumberFormat="1" applyFont="1" applyFill="1" applyBorder="1" applyAlignment="1">
      <alignment horizontal="right" vertical="center" wrapText="1"/>
    </xf>
    <xf numFmtId="0" fontId="30" fillId="0" borderId="1" xfId="0" applyFont="1" applyBorder="1" applyAlignment="1">
      <alignment horizontal="center" wrapText="1"/>
    </xf>
    <xf numFmtId="4" fontId="29" fillId="0" borderId="17" xfId="0" applyNumberFormat="1" applyFont="1" applyBorder="1" applyAlignment="1">
      <alignment horizontal="right" wrapText="1"/>
    </xf>
    <xf numFmtId="49" fontId="30" fillId="0" borderId="1" xfId="0" applyNumberFormat="1" applyFont="1" applyBorder="1" applyAlignment="1">
      <alignment horizontal="center" wrapText="1"/>
    </xf>
    <xf numFmtId="2" fontId="29" fillId="0" borderId="1" xfId="0" applyNumberFormat="1" applyFont="1" applyBorder="1" applyAlignment="1">
      <alignment vertical="center" wrapText="1"/>
    </xf>
    <xf numFmtId="0" fontId="30" fillId="0" borderId="1" xfId="0" quotePrefix="1" applyFont="1" applyFill="1" applyBorder="1" applyAlignment="1">
      <alignment horizontal="center" vertical="center" wrapText="1"/>
    </xf>
    <xf numFmtId="2" fontId="30" fillId="0" borderId="1" xfId="0" quotePrefix="1" applyNumberFormat="1" applyFont="1" applyFill="1" applyBorder="1" applyAlignment="1">
      <alignment horizontal="left" vertical="center" wrapText="1"/>
    </xf>
    <xf numFmtId="0" fontId="34" fillId="0" borderId="0" xfId="0" applyFont="1" applyAlignment="1">
      <alignment horizontal="center" vertical="center" wrapText="1"/>
    </xf>
    <xf numFmtId="0" fontId="29" fillId="0" borderId="21" xfId="0" quotePrefix="1" applyFont="1" applyFill="1" applyBorder="1" applyAlignment="1">
      <alignment horizontal="center" vertical="center" wrapText="1"/>
    </xf>
    <xf numFmtId="4" fontId="29" fillId="0" borderId="26" xfId="0" applyNumberFormat="1" applyFont="1" applyFill="1" applyBorder="1" applyAlignment="1">
      <alignment horizontal="right" vertical="center" wrapText="1"/>
    </xf>
    <xf numFmtId="4" fontId="30" fillId="0" borderId="20" xfId="0" applyNumberFormat="1" applyFont="1" applyFill="1" applyBorder="1" applyAlignment="1">
      <alignment horizontal="right" vertical="center" wrapText="1"/>
    </xf>
    <xf numFmtId="4" fontId="30" fillId="0" borderId="5" xfId="0" applyNumberFormat="1" applyFont="1" applyFill="1" applyBorder="1" applyAlignment="1">
      <alignment horizontal="right" vertical="center" wrapText="1"/>
    </xf>
    <xf numFmtId="4" fontId="30" fillId="0" borderId="28" xfId="0" applyNumberFormat="1" applyFont="1" applyFill="1" applyBorder="1" applyAlignment="1">
      <alignment horizontal="right" vertical="center" wrapText="1"/>
    </xf>
    <xf numFmtId="0" fontId="30" fillId="0" borderId="17" xfId="0" applyFont="1" applyFill="1" applyBorder="1" applyAlignment="1">
      <alignment horizontal="center" wrapText="1"/>
    </xf>
    <xf numFmtId="0" fontId="30" fillId="0" borderId="20" xfId="0" applyFont="1" applyFill="1" applyBorder="1" applyAlignment="1">
      <alignment horizontal="center" vertical="center" wrapText="1"/>
    </xf>
    <xf numFmtId="0" fontId="43" fillId="0" borderId="0" xfId="13" applyFont="1" applyAlignment="1">
      <alignment horizontal="left"/>
    </xf>
    <xf numFmtId="0" fontId="43" fillId="0" borderId="0" xfId="13" applyFont="1" applyAlignment="1">
      <alignment horizontal="right"/>
    </xf>
    <xf numFmtId="0" fontId="29" fillId="0" borderId="0" xfId="0" applyFont="1" applyAlignment="1">
      <alignment horizontal="center"/>
    </xf>
    <xf numFmtId="0" fontId="29" fillId="0" borderId="0" xfId="0" applyFont="1" applyBorder="1" applyAlignment="1">
      <alignment horizontal="center"/>
    </xf>
    <xf numFmtId="0" fontId="33" fillId="0" borderId="0" xfId="0" applyFont="1" applyAlignment="1">
      <alignment wrapText="1"/>
    </xf>
    <xf numFmtId="0" fontId="35" fillId="0" borderId="0" xfId="0" applyFont="1"/>
    <xf numFmtId="0" fontId="30" fillId="0" borderId="1" xfId="2" applyFont="1" applyFill="1" applyBorder="1" applyAlignment="1">
      <alignment horizontal="center" vertical="center" wrapText="1"/>
    </xf>
    <xf numFmtId="0" fontId="36" fillId="0" borderId="0" xfId="0" applyFont="1" applyFill="1" applyAlignment="1">
      <alignment vertical="center" wrapText="1"/>
    </xf>
    <xf numFmtId="0" fontId="36" fillId="0" borderId="0" xfId="0" applyFont="1" applyFill="1" applyAlignment="1">
      <alignment horizontal="center" vertical="center" wrapText="1"/>
    </xf>
    <xf numFmtId="0" fontId="34" fillId="0" borderId="0" xfId="0" applyFont="1" applyAlignment="1">
      <alignment wrapText="1"/>
    </xf>
    <xf numFmtId="0" fontId="36" fillId="0" borderId="0" xfId="0" applyFont="1" applyFill="1" applyAlignment="1">
      <alignment horizontal="right" vertical="center" wrapText="1"/>
    </xf>
    <xf numFmtId="0" fontId="36" fillId="0" borderId="1" xfId="0" applyFont="1" applyFill="1" applyBorder="1" applyAlignment="1">
      <alignment horizontal="center" vertical="center" wrapText="1"/>
    </xf>
    <xf numFmtId="1" fontId="47"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left" vertical="center" wrapText="1"/>
    </xf>
    <xf numFmtId="4" fontId="33" fillId="0" borderId="1" xfId="0" applyNumberFormat="1" applyFont="1" applyFill="1" applyBorder="1" applyAlignment="1">
      <alignment vertical="center" wrapText="1"/>
    </xf>
    <xf numFmtId="2" fontId="33" fillId="0" borderId="0" xfId="0" applyNumberFormat="1" applyFont="1" applyFill="1" applyBorder="1" applyAlignment="1">
      <alignment horizontal="center" vertical="center" wrapText="1"/>
    </xf>
    <xf numFmtId="2" fontId="33" fillId="0" borderId="0" xfId="0" applyNumberFormat="1" applyFont="1" applyFill="1" applyBorder="1" applyAlignment="1">
      <alignment horizontal="left" vertical="center" wrapText="1"/>
    </xf>
    <xf numFmtId="0" fontId="33" fillId="0" borderId="0" xfId="0" applyFont="1" applyFill="1" applyBorder="1" applyAlignment="1">
      <alignment vertical="center" wrapText="1"/>
    </xf>
    <xf numFmtId="49" fontId="33"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center" vertical="center" wrapText="1"/>
    </xf>
    <xf numFmtId="0" fontId="33" fillId="0" borderId="0" xfId="0" applyFont="1" applyAlignment="1">
      <alignment vertical="center"/>
    </xf>
    <xf numFmtId="1" fontId="36" fillId="0" borderId="21" xfId="0" applyNumberFormat="1" applyFont="1" applyFill="1" applyBorder="1" applyAlignment="1">
      <alignment horizontal="center" vertical="center" wrapText="1"/>
    </xf>
    <xf numFmtId="4" fontId="36" fillId="0" borderId="1" xfId="2" applyNumberFormat="1" applyFont="1" applyFill="1" applyBorder="1" applyAlignment="1">
      <alignment horizontal="right" vertical="center" wrapText="1"/>
    </xf>
    <xf numFmtId="1" fontId="46" fillId="0" borderId="1" xfId="0" applyNumberFormat="1"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1" fontId="36" fillId="0" borderId="15" xfId="0" applyNumberFormat="1" applyFont="1" applyFill="1" applyBorder="1" applyAlignment="1">
      <alignment horizontal="center" vertical="center" wrapText="1"/>
    </xf>
    <xf numFmtId="0" fontId="36" fillId="0" borderId="15" xfId="0" applyFont="1" applyFill="1" applyBorder="1" applyAlignment="1">
      <alignment horizontal="center" vertical="center" wrapText="1"/>
    </xf>
    <xf numFmtId="0" fontId="0" fillId="0" borderId="0" xfId="0" applyFont="1"/>
    <xf numFmtId="0" fontId="30" fillId="0" borderId="1" xfId="11" quotePrefix="1" applyFont="1" applyBorder="1" applyAlignment="1">
      <alignment horizontal="center" vertical="center" wrapText="1"/>
    </xf>
    <xf numFmtId="4" fontId="30" fillId="0" borderId="1" xfId="11" quotePrefix="1" applyNumberFormat="1" applyFont="1" applyBorder="1" applyAlignment="1">
      <alignment horizontal="center" vertical="center" wrapText="1"/>
    </xf>
    <xf numFmtId="4" fontId="30" fillId="0" borderId="1" xfId="11" quotePrefix="1" applyNumberFormat="1" applyFont="1" applyBorder="1" applyAlignment="1">
      <alignment vertical="center" wrapText="1"/>
    </xf>
    <xf numFmtId="4" fontId="30" fillId="0" borderId="17" xfId="0" applyNumberFormat="1" applyFont="1" applyBorder="1" applyAlignment="1">
      <alignment horizontal="right" vertical="center" wrapText="1"/>
    </xf>
    <xf numFmtId="4" fontId="30" fillId="0" borderId="22" xfId="0" applyNumberFormat="1" applyFont="1" applyBorder="1" applyAlignment="1">
      <alignment horizontal="right" vertical="center" wrapText="1"/>
    </xf>
    <xf numFmtId="0" fontId="30" fillId="0" borderId="1" xfId="1" quotePrefix="1" applyFont="1" applyBorder="1" applyAlignment="1">
      <alignment horizontal="center" vertical="center" wrapText="1"/>
    </xf>
    <xf numFmtId="4" fontId="30" fillId="0" borderId="1" xfId="1" quotePrefix="1" applyNumberFormat="1" applyFont="1" applyBorder="1" applyAlignment="1">
      <alignment horizontal="center" vertical="center" wrapText="1"/>
    </xf>
    <xf numFmtId="4" fontId="30" fillId="0" borderId="1" xfId="1" quotePrefix="1" applyNumberFormat="1" applyFont="1" applyBorder="1" applyAlignment="1">
      <alignment vertical="center" wrapText="1"/>
    </xf>
    <xf numFmtId="0" fontId="35" fillId="0" borderId="44" xfId="2" applyFont="1" applyFill="1" applyBorder="1" applyAlignment="1">
      <alignment horizontal="center" vertical="center" wrapText="1"/>
    </xf>
    <xf numFmtId="4" fontId="30" fillId="0" borderId="17" xfId="10" applyNumberFormat="1" applyFont="1" applyBorder="1" applyAlignment="1">
      <alignment vertical="center" wrapText="1"/>
    </xf>
    <xf numFmtId="0" fontId="0" fillId="0" borderId="0" xfId="0" applyFont="1" applyFill="1"/>
    <xf numFmtId="0" fontId="30" fillId="0" borderId="15" xfId="2" applyFont="1" applyFill="1" applyBorder="1" applyAlignment="1">
      <alignment horizontal="center" vertical="center" wrapText="1"/>
    </xf>
    <xf numFmtId="0" fontId="30" fillId="0" borderId="1" xfId="1" quotePrefix="1" applyNumberFormat="1" applyFont="1" applyBorder="1" applyAlignment="1">
      <alignment horizontal="center" vertical="center" wrapText="1"/>
    </xf>
    <xf numFmtId="4" fontId="30" fillId="5" borderId="1" xfId="1" applyNumberFormat="1" applyFont="1" applyFill="1" applyBorder="1" applyAlignment="1">
      <alignment vertical="center" wrapText="1"/>
    </xf>
    <xf numFmtId="0" fontId="30" fillId="5" borderId="1" xfId="0" applyFont="1" applyFill="1" applyBorder="1" applyAlignment="1">
      <alignment horizontal="center" vertical="center" wrapText="1"/>
    </xf>
    <xf numFmtId="0" fontId="30" fillId="0" borderId="15" xfId="0" applyFont="1" applyFill="1" applyBorder="1" applyAlignment="1">
      <alignment horizontal="center" vertical="center" wrapText="1"/>
    </xf>
    <xf numFmtId="4" fontId="29" fillId="5" borderId="16" xfId="0" applyNumberFormat="1" applyFont="1" applyFill="1" applyBorder="1" applyAlignment="1">
      <alignment horizontal="right" vertical="center" wrapText="1"/>
    </xf>
    <xf numFmtId="4" fontId="30" fillId="5" borderId="17" xfId="0" applyNumberFormat="1" applyFont="1" applyFill="1" applyBorder="1" applyAlignment="1">
      <alignment horizontal="right" vertical="center" wrapText="1"/>
    </xf>
    <xf numFmtId="4" fontId="30" fillId="5" borderId="1" xfId="0" applyNumberFormat="1" applyFont="1" applyFill="1" applyBorder="1" applyAlignment="1">
      <alignment horizontal="right" vertical="center" wrapText="1"/>
    </xf>
    <xf numFmtId="0" fontId="29" fillId="5" borderId="42" xfId="0" applyFont="1" applyFill="1" applyBorder="1" applyAlignment="1">
      <alignment horizontal="center" vertical="center" wrapText="1"/>
    </xf>
    <xf numFmtId="0" fontId="30" fillId="0" borderId="24" xfId="2" applyFont="1" applyFill="1" applyBorder="1" applyAlignment="1">
      <alignment horizontal="center" vertical="center" wrapText="1"/>
    </xf>
    <xf numFmtId="4" fontId="29" fillId="0" borderId="45" xfId="0" applyNumberFormat="1" applyFont="1" applyFill="1" applyBorder="1" applyAlignment="1">
      <alignment horizontal="right" vertical="center" wrapText="1"/>
    </xf>
    <xf numFmtId="4" fontId="29" fillId="0" borderId="46" xfId="0" applyNumberFormat="1" applyFont="1" applyFill="1" applyBorder="1" applyAlignment="1">
      <alignment horizontal="right" vertical="center" wrapText="1"/>
    </xf>
    <xf numFmtId="4" fontId="29" fillId="0" borderId="42" xfId="0" applyNumberFormat="1" applyFont="1" applyFill="1" applyBorder="1" applyAlignment="1">
      <alignment horizontal="right" vertical="center" wrapText="1"/>
    </xf>
    <xf numFmtId="4" fontId="29" fillId="0" borderId="43" xfId="0" applyNumberFormat="1" applyFont="1" applyFill="1" applyBorder="1" applyAlignment="1">
      <alignment horizontal="right" vertical="center" wrapText="1"/>
    </xf>
    <xf numFmtId="0" fontId="50" fillId="5" borderId="42" xfId="0" applyFont="1" applyFill="1" applyBorder="1" applyAlignment="1">
      <alignment horizontal="center" vertical="center" wrapText="1"/>
    </xf>
    <xf numFmtId="0" fontId="35" fillId="0" borderId="24" xfId="2" applyFont="1" applyFill="1" applyBorder="1" applyAlignment="1">
      <alignment horizontal="center" vertical="center" wrapText="1"/>
    </xf>
    <xf numFmtId="4" fontId="30" fillId="0" borderId="46" xfId="0" applyNumberFormat="1" applyFont="1" applyFill="1" applyBorder="1" applyAlignment="1">
      <alignment horizontal="right" vertical="center" wrapText="1"/>
    </xf>
    <xf numFmtId="4" fontId="30" fillId="0" borderId="42" xfId="0" applyNumberFormat="1" applyFont="1" applyFill="1" applyBorder="1" applyAlignment="1">
      <alignment horizontal="right" vertical="center" wrapText="1"/>
    </xf>
    <xf numFmtId="4" fontId="30" fillId="0" borderId="43" xfId="0" applyNumberFormat="1" applyFont="1" applyFill="1" applyBorder="1" applyAlignment="1">
      <alignment horizontal="right" vertical="center" wrapText="1"/>
    </xf>
    <xf numFmtId="0" fontId="30" fillId="5" borderId="42"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50" fillId="5" borderId="1" xfId="0" applyFont="1" applyFill="1" applyBorder="1" applyAlignment="1">
      <alignment horizontal="center" vertical="center" wrapText="1"/>
    </xf>
    <xf numFmtId="49" fontId="30" fillId="0" borderId="21" xfId="0" applyNumberFormat="1" applyFont="1" applyFill="1" applyBorder="1" applyAlignment="1">
      <alignment horizontal="center" vertical="center" wrapText="1"/>
    </xf>
    <xf numFmtId="2" fontId="30" fillId="0" borderId="1" xfId="0" applyNumberFormat="1" applyFont="1" applyFill="1" applyBorder="1" applyAlignment="1">
      <alignment horizontal="left" vertical="center" wrapText="1"/>
    </xf>
    <xf numFmtId="0" fontId="30" fillId="0" borderId="1" xfId="16" quotePrefix="1" applyFont="1" applyBorder="1" applyAlignment="1">
      <alignment horizontal="center" vertical="center" wrapText="1"/>
    </xf>
    <xf numFmtId="4" fontId="30" fillId="0" borderId="1" xfId="16" quotePrefix="1" applyNumberFormat="1" applyFont="1" applyBorder="1" applyAlignment="1">
      <alignment horizontal="center" vertical="center" wrapText="1"/>
    </xf>
    <xf numFmtId="4" fontId="30" fillId="0" borderId="1" xfId="15" quotePrefix="1" applyNumberFormat="1" applyFont="1" applyBorder="1" applyAlignment="1">
      <alignment vertical="center" wrapText="1"/>
    </xf>
    <xf numFmtId="0" fontId="30" fillId="5" borderId="24" xfId="0" applyFont="1" applyFill="1" applyBorder="1" applyAlignment="1">
      <alignment horizontal="center" vertical="center" wrapText="1"/>
    </xf>
    <xf numFmtId="0" fontId="30" fillId="5" borderId="15" xfId="0" applyFont="1" applyFill="1" applyBorder="1" applyAlignment="1">
      <alignment horizontal="center" vertical="center" wrapText="1"/>
    </xf>
    <xf numFmtId="4" fontId="30" fillId="0" borderId="5" xfId="1" quotePrefix="1" applyNumberFormat="1" applyFont="1" applyBorder="1" applyAlignment="1">
      <alignment vertical="center" wrapText="1"/>
    </xf>
    <xf numFmtId="0" fontId="29" fillId="0" borderId="1" xfId="13" applyFont="1" applyBorder="1" applyAlignment="1">
      <alignment horizontal="center" vertical="center" wrapText="1"/>
    </xf>
    <xf numFmtId="4" fontId="29" fillId="0" borderId="1" xfId="13" applyNumberFormat="1" applyFont="1" applyBorder="1" applyAlignment="1">
      <alignment horizontal="center" vertical="center" wrapText="1"/>
    </xf>
    <xf numFmtId="4" fontId="29" fillId="0" borderId="1" xfId="13" quotePrefix="1" applyNumberFormat="1" applyFont="1" applyBorder="1" applyAlignment="1">
      <alignment vertical="center" wrapText="1"/>
    </xf>
    <xf numFmtId="4" fontId="29" fillId="0" borderId="17" xfId="0" applyNumberFormat="1" applyFont="1" applyFill="1" applyBorder="1" applyAlignment="1">
      <alignment horizontal="right" vertical="center" wrapText="1"/>
    </xf>
    <xf numFmtId="0" fontId="30" fillId="0" borderId="5" xfId="16" quotePrefix="1" applyFont="1" applyBorder="1" applyAlignment="1">
      <alignment horizontal="center" vertical="center" wrapText="1"/>
    </xf>
    <xf numFmtId="4" fontId="30" fillId="0" borderId="5" xfId="16" quotePrefix="1" applyNumberFormat="1" applyFont="1" applyBorder="1" applyAlignment="1">
      <alignment horizontal="center" vertical="center" wrapText="1"/>
    </xf>
    <xf numFmtId="4" fontId="30" fillId="0" borderId="5" xfId="18" quotePrefix="1" applyNumberFormat="1" applyFont="1" applyBorder="1" applyAlignment="1">
      <alignment vertical="center" wrapText="1"/>
    </xf>
    <xf numFmtId="4" fontId="46" fillId="0" borderId="1" xfId="0" applyNumberFormat="1" applyFont="1" applyFill="1" applyBorder="1" applyAlignment="1">
      <alignment vertical="center" wrapText="1"/>
    </xf>
    <xf numFmtId="4" fontId="36" fillId="0" borderId="1" xfId="0" applyNumberFormat="1" applyFont="1" applyFill="1" applyBorder="1" applyAlignment="1">
      <alignment horizontal="center" vertical="center" wrapText="1"/>
    </xf>
    <xf numFmtId="1" fontId="46" fillId="0" borderId="1" xfId="0" applyNumberFormat="1" applyFont="1" applyFill="1" applyBorder="1" applyAlignment="1">
      <alignment vertical="center" wrapText="1"/>
    </xf>
    <xf numFmtId="4" fontId="33" fillId="0" borderId="1" xfId="0" applyNumberFormat="1" applyFont="1" applyFill="1" applyBorder="1" applyAlignment="1">
      <alignment horizontal="center" vertical="center" wrapText="1"/>
    </xf>
    <xf numFmtId="0" fontId="39" fillId="0" borderId="1" xfId="18" quotePrefix="1" applyFont="1" applyBorder="1" applyAlignment="1">
      <alignment horizontal="center" vertical="center" wrapText="1"/>
    </xf>
    <xf numFmtId="4" fontId="39" fillId="0" borderId="1" xfId="18" quotePrefix="1" applyNumberFormat="1" applyFont="1" applyBorder="1" applyAlignment="1">
      <alignment horizontal="center" vertical="center" wrapText="1"/>
    </xf>
    <xf numFmtId="4" fontId="39" fillId="0" borderId="1" xfId="18" quotePrefix="1" applyNumberFormat="1" applyFont="1" applyBorder="1" applyAlignment="1">
      <alignment vertical="center" wrapText="1"/>
    </xf>
    <xf numFmtId="0" fontId="35" fillId="5" borderId="24" xfId="2" applyFont="1" applyFill="1" applyBorder="1" applyAlignment="1">
      <alignment horizontal="center" vertical="center" wrapText="1"/>
    </xf>
    <xf numFmtId="4" fontId="33" fillId="0" borderId="1" xfId="2" applyNumberFormat="1" applyFont="1" applyFill="1" applyBorder="1" applyAlignment="1">
      <alignment horizontal="right" vertical="center" wrapText="1"/>
    </xf>
    <xf numFmtId="4" fontId="39" fillId="0" borderId="1" xfId="15" applyNumberFormat="1" applyFont="1" applyBorder="1" applyAlignment="1">
      <alignment horizontal="center" vertical="center" wrapText="1"/>
    </xf>
    <xf numFmtId="0" fontId="43" fillId="0" borderId="9" xfId="19" quotePrefix="1" applyFont="1" applyBorder="1" applyAlignment="1">
      <alignment horizontal="center" vertical="center" wrapText="1"/>
    </xf>
    <xf numFmtId="0" fontId="43" fillId="0" borderId="47" xfId="19" applyFont="1" applyBorder="1" applyAlignment="1">
      <alignment horizontal="center" vertical="center" wrapText="1"/>
    </xf>
    <xf numFmtId="4" fontId="43" fillId="0" borderId="47" xfId="19" applyNumberFormat="1" applyFont="1" applyBorder="1" applyAlignment="1">
      <alignment horizontal="center" vertical="center" wrapText="1"/>
    </xf>
    <xf numFmtId="4" fontId="43" fillId="0" borderId="47" xfId="19" quotePrefix="1" applyNumberFormat="1" applyFont="1" applyBorder="1" applyAlignment="1">
      <alignment vertical="center" wrapText="1"/>
    </xf>
    <xf numFmtId="0" fontId="30" fillId="0" borderId="47" xfId="2"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1" quotePrefix="1" applyFont="1" applyBorder="1" applyAlignment="1">
      <alignment horizontal="center" vertical="center" wrapText="1"/>
    </xf>
    <xf numFmtId="4" fontId="30" fillId="0" borderId="5" xfId="1" quotePrefix="1" applyNumberFormat="1" applyFont="1" applyBorder="1" applyAlignment="1">
      <alignment horizontal="center" vertical="center" wrapText="1"/>
    </xf>
    <xf numFmtId="0" fontId="30"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5" xfId="2" applyFont="1" applyFill="1" applyBorder="1" applyAlignment="1">
      <alignment horizontal="center" vertical="center" wrapText="1"/>
    </xf>
    <xf numFmtId="0" fontId="30" fillId="0" borderId="1" xfId="0" applyFont="1" applyFill="1" applyBorder="1" applyAlignment="1">
      <alignment horizontal="center" vertical="center" wrapText="1"/>
    </xf>
    <xf numFmtId="0" fontId="39" fillId="0" borderId="1" xfId="23" quotePrefix="1" applyFont="1" applyBorder="1" applyAlignment="1">
      <alignment horizontal="center" vertical="center" wrapText="1"/>
    </xf>
    <xf numFmtId="4" fontId="39" fillId="0" borderId="1" xfId="23" quotePrefix="1" applyNumberFormat="1" applyFont="1" applyBorder="1" applyAlignment="1">
      <alignment horizontal="center" vertical="center" wrapText="1"/>
    </xf>
    <xf numFmtId="4" fontId="39" fillId="0" borderId="1" xfId="23" quotePrefix="1" applyNumberFormat="1" applyFont="1" applyBorder="1" applyAlignment="1">
      <alignment vertical="center" wrapText="1"/>
    </xf>
    <xf numFmtId="0" fontId="30" fillId="0" borderId="21" xfId="11" quotePrefix="1" applyFont="1" applyBorder="1" applyAlignment="1">
      <alignment horizontal="center" vertical="center" wrapText="1"/>
    </xf>
    <xf numFmtId="0" fontId="30" fillId="0" borderId="21" xfId="1" quotePrefix="1" applyFont="1" applyBorder="1" applyAlignment="1">
      <alignment horizontal="center" vertical="center" wrapText="1"/>
    </xf>
    <xf numFmtId="49" fontId="30" fillId="0" borderId="21" xfId="1" applyNumberFormat="1" applyFont="1" applyBorder="1" applyAlignment="1">
      <alignment horizontal="center" vertical="center" wrapText="1"/>
    </xf>
    <xf numFmtId="4" fontId="30" fillId="5" borderId="18" xfId="0" applyNumberFormat="1" applyFont="1" applyFill="1" applyBorder="1" applyAlignment="1">
      <alignment horizontal="right" vertical="center" wrapText="1"/>
    </xf>
    <xf numFmtId="0" fontId="30" fillId="0" borderId="21" xfId="16" quotePrefix="1" applyFont="1" applyBorder="1" applyAlignment="1">
      <alignment horizontal="center" vertical="center" wrapText="1"/>
    </xf>
    <xf numFmtId="0" fontId="39" fillId="0" borderId="21" xfId="23" quotePrefix="1" applyFont="1" applyBorder="1" applyAlignment="1">
      <alignment horizontal="center" vertical="center" wrapText="1"/>
    </xf>
    <xf numFmtId="0" fontId="39" fillId="0" borderId="21" xfId="18" quotePrefix="1" applyFont="1" applyBorder="1" applyAlignment="1">
      <alignment horizontal="center" vertical="center" wrapText="1"/>
    </xf>
    <xf numFmtId="0" fontId="30" fillId="0" borderId="48" xfId="1" quotePrefix="1" applyFont="1" applyBorder="1" applyAlignment="1">
      <alignment horizontal="center" vertical="center" wrapText="1"/>
    </xf>
    <xf numFmtId="0" fontId="29" fillId="0" borderId="21" xfId="13" quotePrefix="1" applyFont="1" applyBorder="1" applyAlignment="1">
      <alignment horizontal="center" vertical="center" wrapText="1"/>
    </xf>
    <xf numFmtId="0" fontId="30" fillId="0" borderId="48" xfId="16" quotePrefix="1" applyFont="1" applyBorder="1" applyAlignment="1">
      <alignment horizontal="center" vertical="center" wrapText="1"/>
    </xf>
    <xf numFmtId="0" fontId="29" fillId="0" borderId="0" xfId="0" applyFont="1" applyAlignment="1">
      <alignment horizontal="center"/>
    </xf>
    <xf numFmtId="1" fontId="36" fillId="0" borderId="1" xfId="0" applyNumberFormat="1" applyFont="1" applyFill="1" applyBorder="1" applyAlignment="1">
      <alignment horizontal="center" vertical="center" wrapText="1"/>
    </xf>
    <xf numFmtId="0" fontId="30" fillId="0" borderId="44" xfId="0" applyFont="1" applyFill="1" applyBorder="1" applyAlignment="1">
      <alignment horizontal="center" vertical="center" wrapText="1"/>
    </xf>
    <xf numFmtId="0" fontId="40" fillId="0" borderId="0" xfId="0" applyFont="1"/>
    <xf numFmtId="0" fontId="48" fillId="0" borderId="1" xfId="0" applyFont="1" applyBorder="1" applyAlignment="1">
      <alignment horizontal="center" vertical="center"/>
    </xf>
    <xf numFmtId="0" fontId="27" fillId="0" borderId="0" xfId="0" applyFont="1" applyAlignment="1">
      <alignment horizontal="right"/>
    </xf>
    <xf numFmtId="1" fontId="46" fillId="0" borderId="1" xfId="0" applyNumberFormat="1"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9" fillId="0" borderId="1" xfId="25" quotePrefix="1" applyFont="1" applyBorder="1" applyAlignment="1">
      <alignment horizontal="center" vertical="center" wrapText="1"/>
    </xf>
    <xf numFmtId="4" fontId="39" fillId="0" borderId="1" xfId="25" quotePrefix="1" applyNumberFormat="1" applyFont="1" applyBorder="1" applyAlignment="1">
      <alignment horizontal="center" vertical="center" wrapText="1"/>
    </xf>
    <xf numFmtId="4" fontId="39" fillId="0" borderId="1" xfId="25" quotePrefix="1" applyNumberFormat="1" applyFont="1" applyBorder="1" applyAlignment="1">
      <alignment vertical="center" wrapText="1"/>
    </xf>
    <xf numFmtId="0" fontId="48" fillId="0" borderId="1" xfId="25" applyFont="1" applyBorder="1" applyAlignment="1">
      <alignment horizontal="center" vertical="center"/>
    </xf>
    <xf numFmtId="4" fontId="48" fillId="0" borderId="17" xfId="15" applyNumberFormat="1" applyFont="1" applyBorder="1" applyAlignment="1">
      <alignment horizontal="center" vertical="center" wrapText="1"/>
    </xf>
    <xf numFmtId="4" fontId="49" fillId="0" borderId="17" xfId="15" quotePrefix="1" applyNumberFormat="1" applyFont="1" applyBorder="1" applyAlignment="1">
      <alignment horizontal="center" vertical="center" wrapText="1"/>
    </xf>
    <xf numFmtId="4" fontId="51" fillId="0" borderId="17" xfId="15" applyNumberFormat="1" applyFont="1" applyBorder="1" applyAlignment="1">
      <alignment horizontal="left" vertical="center" wrapText="1"/>
    </xf>
    <xf numFmtId="4" fontId="47" fillId="0" borderId="1" xfId="0" applyNumberFormat="1" applyFont="1" applyFill="1" applyBorder="1" applyAlignment="1">
      <alignment horizontal="right" vertical="center" wrapText="1"/>
    </xf>
    <xf numFmtId="4" fontId="46" fillId="0" borderId="1" xfId="0" applyNumberFormat="1" applyFont="1" applyFill="1" applyBorder="1" applyAlignment="1">
      <alignment horizontal="right" vertical="center" wrapText="1"/>
    </xf>
    <xf numFmtId="0" fontId="30" fillId="0" borderId="14" xfId="0" applyFont="1" applyFill="1" applyBorder="1" applyAlignment="1">
      <alignment horizontal="center" vertical="center" wrapText="1"/>
    </xf>
    <xf numFmtId="0" fontId="39" fillId="0" borderId="42" xfId="17" quotePrefix="1" applyFont="1" applyBorder="1" applyAlignment="1">
      <alignment horizontal="center" vertical="center" wrapText="1"/>
    </xf>
    <xf numFmtId="49" fontId="39" fillId="0" borderId="42" xfId="17" applyNumberFormat="1" applyFont="1" applyBorder="1" applyAlignment="1">
      <alignment horizontal="center" vertical="center" wrapText="1"/>
    </xf>
    <xf numFmtId="4" fontId="39" fillId="0" borderId="42" xfId="22" quotePrefix="1" applyNumberFormat="1" applyFont="1" applyBorder="1" applyAlignment="1">
      <alignment vertical="center" wrapText="1"/>
    </xf>
    <xf numFmtId="0" fontId="30" fillId="0" borderId="46"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30" fillId="0" borderId="1" xfId="19" applyFont="1" applyFill="1" applyBorder="1" applyAlignment="1">
      <alignment horizontal="center" vertical="center" wrapText="1"/>
    </xf>
    <xf numFmtId="0" fontId="30" fillId="0" borderId="5" xfId="0" applyFont="1" applyFill="1" applyBorder="1" applyAlignment="1">
      <alignment horizontal="center" vertical="center" wrapText="1"/>
    </xf>
    <xf numFmtId="0" fontId="39" fillId="0" borderId="1" xfId="26" quotePrefix="1" applyFont="1" applyBorder="1" applyAlignment="1">
      <alignment horizontal="center" vertical="center" wrapText="1"/>
    </xf>
    <xf numFmtId="4" fontId="39" fillId="0" borderId="1" xfId="26" quotePrefix="1" applyNumberFormat="1" applyFont="1" applyBorder="1" applyAlignment="1">
      <alignment horizontal="center" vertical="center" wrapText="1"/>
    </xf>
    <xf numFmtId="4" fontId="39" fillId="0" borderId="1" xfId="26" quotePrefix="1" applyNumberFormat="1" applyFont="1" applyBorder="1" applyAlignment="1">
      <alignment vertical="center" wrapText="1"/>
    </xf>
    <xf numFmtId="0" fontId="29" fillId="0" borderId="9" xfId="0" applyFont="1" applyBorder="1" applyAlignment="1">
      <alignment horizontal="center" vertical="center" wrapText="1"/>
    </xf>
    <xf numFmtId="0" fontId="29" fillId="0" borderId="23" xfId="0" applyFont="1" applyBorder="1" applyAlignment="1">
      <alignment horizontal="center" vertical="center" wrapText="1"/>
    </xf>
    <xf numFmtId="1" fontId="36"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9" fillId="0" borderId="1" xfId="27" quotePrefix="1" applyFont="1" applyBorder="1" applyAlignment="1">
      <alignment horizontal="center" vertical="center" wrapText="1"/>
    </xf>
    <xf numFmtId="4" fontId="39" fillId="0" borderId="1" xfId="27" quotePrefix="1" applyNumberFormat="1" applyFont="1" applyBorder="1" applyAlignment="1">
      <alignment horizontal="center" vertical="center" wrapText="1"/>
    </xf>
    <xf numFmtId="4" fontId="39" fillId="0" borderId="1" xfId="27" quotePrefix="1" applyNumberFormat="1" applyFont="1" applyBorder="1" applyAlignment="1">
      <alignment vertical="center" wrapText="1"/>
    </xf>
    <xf numFmtId="0" fontId="36" fillId="0" borderId="17" xfId="0" applyFont="1" applyBorder="1" applyAlignment="1">
      <alignment horizontal="center" wrapText="1"/>
    </xf>
    <xf numFmtId="0" fontId="30" fillId="0" borderId="5" xfId="0" applyFont="1" applyBorder="1" applyAlignment="1">
      <alignment horizontal="center" wrapText="1"/>
    </xf>
    <xf numFmtId="0" fontId="29" fillId="0" borderId="50" xfId="0" applyFont="1" applyBorder="1" applyAlignment="1">
      <alignment horizontal="center" vertical="center" wrapText="1"/>
    </xf>
    <xf numFmtId="0" fontId="29" fillId="0" borderId="9" xfId="0" applyFont="1" applyFill="1" applyBorder="1" applyAlignment="1">
      <alignment horizontal="center" vertical="center" wrapText="1"/>
    </xf>
    <xf numFmtId="0" fontId="29" fillId="0" borderId="3" xfId="0" applyFont="1" applyFill="1" applyBorder="1" applyAlignment="1">
      <alignment horizontal="center" vertical="center" wrapText="1"/>
    </xf>
    <xf numFmtId="4" fontId="29" fillId="0" borderId="51" xfId="0" applyNumberFormat="1" applyFont="1" applyFill="1" applyBorder="1" applyAlignment="1">
      <alignment horizontal="right" vertical="center" wrapText="1"/>
    </xf>
    <xf numFmtId="1" fontId="36"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40" fillId="5" borderId="0" xfId="0" applyFont="1" applyFill="1"/>
    <xf numFmtId="0" fontId="39" fillId="0" borderId="1" xfId="30" quotePrefix="1" applyFont="1" applyBorder="1" applyAlignment="1">
      <alignment horizontal="center" vertical="center" wrapText="1"/>
    </xf>
    <xf numFmtId="4" fontId="39" fillId="0" borderId="1" xfId="30" quotePrefix="1" applyNumberFormat="1" applyFont="1" applyBorder="1" applyAlignment="1">
      <alignment horizontal="center" vertical="center" wrapText="1"/>
    </xf>
    <xf numFmtId="4" fontId="39" fillId="0" borderId="1" xfId="30" quotePrefix="1" applyNumberFormat="1" applyFont="1" applyBorder="1" applyAlignment="1">
      <alignment vertical="center" wrapText="1"/>
    </xf>
    <xf numFmtId="0" fontId="53" fillId="0" borderId="0" xfId="0" applyFont="1"/>
    <xf numFmtId="0" fontId="35" fillId="0" borderId="0" xfId="0" applyFont="1" applyFill="1"/>
    <xf numFmtId="49" fontId="35" fillId="0" borderId="0" xfId="0" applyNumberFormat="1" applyFont="1" applyFill="1"/>
    <xf numFmtId="0" fontId="35" fillId="5" borderId="0" xfId="0" applyFont="1" applyFill="1"/>
    <xf numFmtId="0" fontId="31" fillId="0" borderId="0" xfId="0" applyFont="1" applyFill="1"/>
    <xf numFmtId="0" fontId="35" fillId="0" borderId="18" xfId="2" applyFont="1" applyFill="1" applyBorder="1" applyAlignment="1">
      <alignment horizontal="center" vertical="center" wrapText="1"/>
    </xf>
    <xf numFmtId="0" fontId="30" fillId="0" borderId="5" xfId="2"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0" fontId="40" fillId="0" borderId="1" xfId="0" applyFont="1" applyBorder="1" applyAlignment="1">
      <alignment horizontal="center" vertical="center" wrapText="1"/>
    </xf>
    <xf numFmtId="0" fontId="40" fillId="3" borderId="1" xfId="0" applyFont="1" applyFill="1" applyBorder="1" applyAlignment="1">
      <alignment horizontal="center" vertical="center" wrapText="1"/>
    </xf>
    <xf numFmtId="0" fontId="41" fillId="0" borderId="1" xfId="0" applyFont="1" applyBorder="1" applyAlignment="1">
      <alignment vertical="center"/>
    </xf>
    <xf numFmtId="0" fontId="41" fillId="0" borderId="1" xfId="0" applyFont="1" applyBorder="1" applyAlignment="1">
      <alignment vertical="center" wrapText="1"/>
    </xf>
    <xf numFmtId="4" fontId="41" fillId="3" borderId="1" xfId="0" applyNumberFormat="1" applyFont="1" applyFill="1" applyBorder="1" applyAlignment="1">
      <alignment vertical="center"/>
    </xf>
    <xf numFmtId="4" fontId="41" fillId="0" borderId="1" xfId="0" applyNumberFormat="1" applyFont="1" applyBorder="1" applyAlignment="1">
      <alignment vertical="center"/>
    </xf>
    <xf numFmtId="0" fontId="40" fillId="0" borderId="1" xfId="0" applyFont="1" applyBorder="1" applyAlignment="1">
      <alignment vertical="center"/>
    </xf>
    <xf numFmtId="0" fontId="40" fillId="0" borderId="1" xfId="0" applyFont="1" applyBorder="1" applyAlignment="1">
      <alignment vertical="center" wrapText="1"/>
    </xf>
    <xf numFmtId="4" fontId="40" fillId="3" borderId="1" xfId="0" applyNumberFormat="1" applyFont="1" applyFill="1" applyBorder="1" applyAlignment="1">
      <alignment vertical="center"/>
    </xf>
    <xf numFmtId="4" fontId="40" fillId="0" borderId="1" xfId="0" applyNumberFormat="1" applyFont="1" applyBorder="1" applyAlignment="1">
      <alignment vertical="center"/>
    </xf>
    <xf numFmtId="0" fontId="41" fillId="3" borderId="1" xfId="0" applyFont="1" applyFill="1" applyBorder="1" applyAlignment="1">
      <alignment vertical="center"/>
    </xf>
    <xf numFmtId="0" fontId="41" fillId="3" borderId="1" xfId="0" applyFont="1" applyFill="1" applyBorder="1" applyAlignment="1">
      <alignment vertical="center" wrapText="1"/>
    </xf>
    <xf numFmtId="0" fontId="41" fillId="3" borderId="1" xfId="0" applyFont="1" applyFill="1" applyBorder="1" applyAlignment="1">
      <alignment horizontal="center" vertical="center"/>
    </xf>
    <xf numFmtId="0" fontId="39" fillId="0" borderId="1" xfId="31" applyFont="1" applyBorder="1" applyAlignment="1">
      <alignment horizontal="center" vertical="center" wrapText="1"/>
    </xf>
    <xf numFmtId="0" fontId="39" fillId="3" borderId="1" xfId="31" applyFont="1" applyFill="1" applyBorder="1" applyAlignment="1">
      <alignment horizontal="center" vertical="center" wrapText="1"/>
    </xf>
    <xf numFmtId="0" fontId="43" fillId="0" borderId="1" xfId="31" applyFont="1" applyBorder="1" applyAlignment="1">
      <alignment vertical="center"/>
    </xf>
    <xf numFmtId="0" fontId="43" fillId="0" borderId="1" xfId="31" applyFont="1" applyBorder="1" applyAlignment="1">
      <alignment vertical="center" wrapText="1"/>
    </xf>
    <xf numFmtId="4" fontId="43" fillId="3" borderId="1" xfId="31" applyNumberFormat="1" applyFont="1" applyFill="1" applyBorder="1" applyAlignment="1">
      <alignment vertical="center"/>
    </xf>
    <xf numFmtId="4" fontId="43" fillId="0" borderId="1" xfId="31" applyNumberFormat="1" applyFont="1" applyBorder="1" applyAlignment="1">
      <alignment vertical="center"/>
    </xf>
    <xf numFmtId="0" fontId="39" fillId="0" borderId="1" xfId="31" applyFont="1" applyBorder="1" applyAlignment="1">
      <alignment vertical="center"/>
    </xf>
    <xf numFmtId="0" fontId="39" fillId="0" borderId="1" xfId="31" applyFont="1" applyBorder="1" applyAlignment="1">
      <alignment vertical="center" wrapText="1"/>
    </xf>
    <xf numFmtId="4" fontId="39" fillId="3" borderId="1" xfId="31" applyNumberFormat="1" applyFont="1" applyFill="1" applyBorder="1" applyAlignment="1">
      <alignment vertical="center"/>
    </xf>
    <xf numFmtId="4" fontId="39" fillId="0" borderId="1" xfId="31" applyNumberFormat="1" applyFont="1" applyBorder="1" applyAlignment="1">
      <alignment vertical="center"/>
    </xf>
    <xf numFmtId="0" fontId="43" fillId="3" borderId="1" xfId="31" applyFont="1" applyFill="1" applyBorder="1" applyAlignment="1">
      <alignment horizontal="center" vertical="center"/>
    </xf>
    <xf numFmtId="0" fontId="43" fillId="3" borderId="1" xfId="31" applyFont="1" applyFill="1" applyBorder="1" applyAlignment="1">
      <alignment vertical="center" wrapText="1"/>
    </xf>
    <xf numFmtId="0" fontId="40" fillId="0" borderId="1" xfId="31" applyFont="1" applyBorder="1" applyAlignment="1">
      <alignment horizontal="center" vertical="center" wrapText="1"/>
    </xf>
    <xf numFmtId="0" fontId="40" fillId="3" borderId="1" xfId="31" applyFont="1" applyFill="1" applyBorder="1" applyAlignment="1">
      <alignment horizontal="center" vertical="center" wrapText="1"/>
    </xf>
    <xf numFmtId="0" fontId="41" fillId="0" borderId="1" xfId="31" quotePrefix="1" applyFont="1" applyBorder="1" applyAlignment="1">
      <alignment horizontal="center" vertical="center" wrapText="1"/>
    </xf>
    <xf numFmtId="0" fontId="41" fillId="0" borderId="1" xfId="31" applyFont="1" applyBorder="1" applyAlignment="1">
      <alignment horizontal="center" vertical="center" wrapText="1"/>
    </xf>
    <xf numFmtId="4" fontId="41" fillId="0" borderId="1" xfId="31" applyNumberFormat="1" applyFont="1" applyBorder="1" applyAlignment="1">
      <alignment horizontal="center" vertical="center" wrapText="1"/>
    </xf>
    <xf numFmtId="4" fontId="41" fillId="0" borderId="1" xfId="31" quotePrefix="1" applyNumberFormat="1" applyFont="1" applyBorder="1" applyAlignment="1">
      <alignment vertical="center" wrapText="1"/>
    </xf>
    <xf numFmtId="4" fontId="41" fillId="3" borderId="1" xfId="31" applyNumberFormat="1" applyFont="1" applyFill="1" applyBorder="1" applyAlignment="1">
      <alignment vertical="center" wrapText="1"/>
    </xf>
    <xf numFmtId="4" fontId="41" fillId="0" borderId="1" xfId="31" applyNumberFormat="1" applyFont="1" applyBorder="1" applyAlignment="1">
      <alignment vertical="center" wrapText="1"/>
    </xf>
    <xf numFmtId="0" fontId="40" fillId="0" borderId="1" xfId="31" quotePrefix="1" applyFont="1" applyBorder="1" applyAlignment="1">
      <alignment horizontal="center" vertical="center" wrapText="1"/>
    </xf>
    <xf numFmtId="4" fontId="40" fillId="0" borderId="1" xfId="31" quotePrefix="1" applyNumberFormat="1" applyFont="1" applyBorder="1" applyAlignment="1">
      <alignment horizontal="center" vertical="center" wrapText="1"/>
    </xf>
    <xf numFmtId="4" fontId="40" fillId="0" borderId="1" xfId="31" quotePrefix="1" applyNumberFormat="1" applyFont="1" applyBorder="1" applyAlignment="1">
      <alignment vertical="center" wrapText="1"/>
    </xf>
    <xf numFmtId="4" fontId="40" fillId="3" borderId="1" xfId="31" applyNumberFormat="1" applyFont="1" applyFill="1" applyBorder="1" applyAlignment="1">
      <alignment vertical="center" wrapText="1"/>
    </xf>
    <xf numFmtId="4" fontId="40" fillId="0" borderId="1" xfId="31" applyNumberFormat="1" applyFont="1" applyBorder="1" applyAlignment="1">
      <alignment vertical="center" wrapText="1"/>
    </xf>
    <xf numFmtId="0" fontId="41" fillId="3" borderId="1" xfId="31" applyFont="1" applyFill="1" applyBorder="1" applyAlignment="1">
      <alignment horizontal="center" vertical="center" wrapText="1"/>
    </xf>
    <xf numFmtId="4" fontId="41" fillId="3" borderId="1" xfId="31" applyNumberFormat="1" applyFont="1" applyFill="1" applyBorder="1" applyAlignment="1">
      <alignment horizontal="center" vertical="center" wrapText="1"/>
    </xf>
    <xf numFmtId="0" fontId="41" fillId="5" borderId="0" xfId="31" applyFont="1" applyFill="1" applyBorder="1" applyAlignment="1">
      <alignment horizontal="center" vertical="center" wrapText="1"/>
    </xf>
    <xf numFmtId="4" fontId="41" fillId="5" borderId="0" xfId="31" applyNumberFormat="1" applyFont="1" applyFill="1" applyBorder="1" applyAlignment="1">
      <alignment horizontal="center" vertical="center" wrapText="1"/>
    </xf>
    <xf numFmtId="4" fontId="41" fillId="5" borderId="0" xfId="31" applyNumberFormat="1" applyFont="1" applyFill="1" applyBorder="1" applyAlignment="1">
      <alignment vertical="center" wrapText="1"/>
    </xf>
    <xf numFmtId="0" fontId="26" fillId="5" borderId="0" xfId="0" applyFont="1" applyFill="1"/>
    <xf numFmtId="0" fontId="39" fillId="0" borderId="1" xfId="31" quotePrefix="1" applyFont="1" applyBorder="1" applyAlignment="1">
      <alignment horizontal="center" vertical="center" wrapText="1"/>
    </xf>
    <xf numFmtId="4" fontId="39" fillId="0" borderId="1" xfId="31" quotePrefix="1" applyNumberFormat="1" applyFont="1" applyBorder="1" applyAlignment="1">
      <alignment horizontal="center" vertical="center" wrapText="1"/>
    </xf>
    <xf numFmtId="4" fontId="39" fillId="0" borderId="1" xfId="31" quotePrefix="1" applyNumberFormat="1" applyFont="1" applyBorder="1" applyAlignment="1">
      <alignment vertical="center" wrapText="1"/>
    </xf>
    <xf numFmtId="0" fontId="40"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33" fillId="0" borderId="0" xfId="0" applyFont="1" applyAlignment="1">
      <alignment horizontal="center" wrapText="1"/>
    </xf>
    <xf numFmtId="0" fontId="33" fillId="0" borderId="0" xfId="0" applyFont="1" applyAlignment="1">
      <alignment horizontal="center"/>
    </xf>
    <xf numFmtId="0" fontId="36" fillId="0" borderId="0" xfId="0" applyFont="1" applyAlignment="1">
      <alignment horizontal="center"/>
    </xf>
    <xf numFmtId="0" fontId="29" fillId="0" borderId="27" xfId="0" applyFont="1" applyBorder="1" applyAlignment="1">
      <alignment horizontal="center"/>
    </xf>
    <xf numFmtId="0" fontId="29" fillId="0" borderId="25" xfId="0" applyFont="1" applyBorder="1" applyAlignment="1">
      <alignment horizontal="center"/>
    </xf>
    <xf numFmtId="0" fontId="40" fillId="3" borderId="1" xfId="0" applyFont="1" applyFill="1" applyBorder="1" applyAlignment="1">
      <alignment horizontal="center" vertical="center" wrapText="1"/>
    </xf>
    <xf numFmtId="0" fontId="43" fillId="0" borderId="15" xfId="31" applyFont="1" applyBorder="1" applyAlignment="1">
      <alignment horizontal="center" vertical="center"/>
    </xf>
    <xf numFmtId="0" fontId="39" fillId="0" borderId="29" xfId="31" applyFont="1" applyBorder="1" applyAlignment="1"/>
    <xf numFmtId="0" fontId="39" fillId="0" borderId="17" xfId="31" applyFont="1" applyBorder="1" applyAlignment="1"/>
    <xf numFmtId="0" fontId="39" fillId="0" borderId="1" xfId="31" applyFont="1" applyBorder="1" applyAlignment="1">
      <alignment horizontal="center" vertical="center" wrapText="1"/>
    </xf>
    <xf numFmtId="0" fontId="39" fillId="3" borderId="1" xfId="31" applyFont="1" applyFill="1" applyBorder="1" applyAlignment="1">
      <alignment horizontal="center" vertical="center" wrapText="1"/>
    </xf>
    <xf numFmtId="0" fontId="29" fillId="0" borderId="0" xfId="0" applyFont="1" applyAlignment="1">
      <alignment horizontal="center"/>
    </xf>
    <xf numFmtId="0" fontId="40" fillId="0" borderId="1" xfId="31" applyFont="1" applyBorder="1" applyAlignment="1">
      <alignment horizontal="center" vertical="center" wrapText="1"/>
    </xf>
    <xf numFmtId="0" fontId="40" fillId="3" borderId="1" xfId="31" applyFont="1" applyFill="1" applyBorder="1" applyAlignment="1">
      <alignment horizontal="center" vertical="center" wrapText="1"/>
    </xf>
    <xf numFmtId="0" fontId="54" fillId="0" borderId="1" xfId="31" applyFont="1" applyBorder="1" applyAlignment="1">
      <alignment horizontal="center" vertical="center" wrapText="1"/>
    </xf>
    <xf numFmtId="1" fontId="36" fillId="0" borderId="15" xfId="0" applyNumberFormat="1" applyFont="1" applyFill="1" applyBorder="1" applyAlignment="1">
      <alignment horizontal="center" vertical="center" wrapText="1"/>
    </xf>
    <xf numFmtId="1" fontId="36" fillId="0" borderId="17" xfId="0" applyNumberFormat="1" applyFont="1" applyFill="1" applyBorder="1" applyAlignment="1">
      <alignment horizontal="center" vertical="center" wrapText="1"/>
    </xf>
    <xf numFmtId="2" fontId="33" fillId="0" borderId="15" xfId="0" applyNumberFormat="1" applyFont="1" applyFill="1" applyBorder="1" applyAlignment="1">
      <alignment horizontal="center" vertical="center" wrapText="1"/>
    </xf>
    <xf numFmtId="2" fontId="33" fillId="0" borderId="17" xfId="0" applyNumberFormat="1" applyFont="1" applyFill="1" applyBorder="1" applyAlignment="1">
      <alignment horizontal="center" vertical="center" wrapText="1"/>
    </xf>
    <xf numFmtId="1" fontId="46" fillId="0" borderId="15" xfId="0" applyNumberFormat="1" applyFont="1" applyFill="1" applyBorder="1" applyAlignment="1">
      <alignment horizontal="center" vertical="center" wrapText="1"/>
    </xf>
    <xf numFmtId="1" fontId="46" fillId="0" borderId="29" xfId="0" applyNumberFormat="1" applyFont="1" applyFill="1" applyBorder="1" applyAlignment="1">
      <alignment horizontal="center" vertical="center" wrapText="1"/>
    </xf>
    <xf numFmtId="1" fontId="46"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6" fillId="0" borderId="1" xfId="0" applyNumberFormat="1" applyFont="1" applyFill="1" applyBorder="1" applyAlignment="1">
      <alignment horizontal="center" vertical="center" wrapText="1"/>
    </xf>
    <xf numFmtId="0" fontId="34" fillId="0" borderId="0" xfId="0" applyFont="1" applyAlignment="1">
      <alignment horizontal="center" wrapText="1"/>
    </xf>
    <xf numFmtId="0" fontId="44" fillId="0" borderId="0" xfId="0" applyFont="1" applyBorder="1" applyAlignment="1">
      <alignment horizontal="center"/>
    </xf>
    <xf numFmtId="1" fontId="46" fillId="0" borderId="1" xfId="0" applyNumberFormat="1" applyFont="1" applyFill="1" applyBorder="1" applyAlignment="1">
      <alignment horizontal="center" vertical="center" wrapText="1"/>
    </xf>
    <xf numFmtId="0" fontId="29" fillId="0" borderId="0" xfId="0" applyFont="1" applyBorder="1" applyAlignment="1">
      <alignment horizontal="center"/>
    </xf>
    <xf numFmtId="0" fontId="36" fillId="0" borderId="15" xfId="0" applyFont="1" applyBorder="1" applyAlignment="1">
      <alignment horizontal="center"/>
    </xf>
    <xf numFmtId="0" fontId="36" fillId="0" borderId="17" xfId="0" applyFont="1" applyBorder="1" applyAlignment="1">
      <alignment horizontal="center"/>
    </xf>
    <xf numFmtId="0" fontId="45" fillId="0" borderId="0" xfId="0" applyNumberFormat="1" applyFont="1" applyFill="1" applyBorder="1" applyAlignment="1" applyProtection="1">
      <alignment horizontal="center" vertical="center"/>
    </xf>
    <xf numFmtId="0" fontId="48" fillId="0" borderId="15" xfId="25" applyFont="1" applyBorder="1" applyAlignment="1">
      <alignment horizontal="center" vertical="center" wrapText="1"/>
    </xf>
    <xf numFmtId="0" fontId="48" fillId="0" borderId="17" xfId="25" applyFont="1" applyBorder="1" applyAlignment="1">
      <alignment horizontal="center" vertical="center" wrapText="1"/>
    </xf>
    <xf numFmtId="0" fontId="48" fillId="0" borderId="1" xfId="17" quotePrefix="1" applyFont="1" applyBorder="1" applyAlignment="1">
      <alignment horizontal="center" vertical="center" wrapText="1"/>
    </xf>
    <xf numFmtId="49" fontId="36" fillId="0" borderId="5" xfId="0" applyNumberFormat="1" applyFont="1" applyFill="1" applyBorder="1" applyAlignment="1">
      <alignment horizontal="center" vertical="center" wrapText="1"/>
    </xf>
    <xf numFmtId="49" fontId="36" fillId="0" borderId="2" xfId="0" applyNumberFormat="1" applyFont="1" applyFill="1" applyBorder="1" applyAlignment="1">
      <alignment horizontal="center" vertical="center" wrapText="1"/>
    </xf>
    <xf numFmtId="49" fontId="36" fillId="0" borderId="42" xfId="0" applyNumberFormat="1" applyFont="1" applyFill="1" applyBorder="1" applyAlignment="1">
      <alignment horizontal="center" vertical="center" wrapText="1"/>
    </xf>
    <xf numFmtId="49" fontId="36" fillId="0" borderId="20" xfId="0" applyNumberFormat="1" applyFont="1" applyFill="1" applyBorder="1" applyAlignment="1">
      <alignment horizontal="center" vertical="center" wrapText="1"/>
    </xf>
    <xf numFmtId="49" fontId="36" fillId="0" borderId="14" xfId="0" applyNumberFormat="1" applyFont="1" applyFill="1" applyBorder="1" applyAlignment="1">
      <alignment horizontal="center" vertical="center" wrapText="1"/>
    </xf>
    <xf numFmtId="49" fontId="36" fillId="0" borderId="46" xfId="0" applyNumberFormat="1"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48" fillId="0" borderId="15" xfId="0" applyFont="1" applyBorder="1" applyAlignment="1">
      <alignment horizontal="center" vertical="center" wrapText="1"/>
    </xf>
    <xf numFmtId="0" fontId="48" fillId="0" borderId="17" xfId="0" applyFont="1" applyBorder="1" applyAlignment="1">
      <alignment horizontal="center" vertical="center" wrapText="1"/>
    </xf>
    <xf numFmtId="0" fontId="39" fillId="0" borderId="5" xfId="19" quotePrefix="1" applyFont="1" applyBorder="1" applyAlignment="1">
      <alignment horizontal="center" vertical="center" wrapText="1"/>
    </xf>
    <xf numFmtId="0" fontId="39" fillId="0" borderId="2" xfId="19" quotePrefix="1" applyFont="1" applyBorder="1" applyAlignment="1">
      <alignment horizontal="center" vertical="center" wrapText="1"/>
    </xf>
    <xf numFmtId="0" fontId="30" fillId="0" borderId="44"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5" xfId="2" applyFont="1" applyFill="1" applyBorder="1" applyAlignment="1">
      <alignment horizontal="center" vertical="center" wrapText="1"/>
    </xf>
    <xf numFmtId="0" fontId="30" fillId="0" borderId="42" xfId="2" applyFont="1" applyFill="1" applyBorder="1" applyAlignment="1">
      <alignment horizontal="center" vertical="center" wrapText="1"/>
    </xf>
    <xf numFmtId="4" fontId="39" fillId="0" borderId="5" xfId="19" quotePrefix="1" applyNumberFormat="1" applyFont="1" applyBorder="1" applyAlignment="1">
      <alignment horizontal="center" vertical="center" wrapText="1"/>
    </xf>
    <xf numFmtId="4" fontId="39" fillId="0" borderId="2" xfId="19" quotePrefix="1" applyNumberFormat="1" applyFont="1" applyBorder="1" applyAlignment="1">
      <alignment horizontal="center" vertical="center" wrapText="1"/>
    </xf>
    <xf numFmtId="0" fontId="30" fillId="0" borderId="48" xfId="15" quotePrefix="1" applyFont="1" applyBorder="1" applyAlignment="1">
      <alignment horizontal="center" vertical="center" wrapText="1"/>
    </xf>
    <xf numFmtId="0" fontId="30" fillId="0" borderId="7" xfId="15" quotePrefix="1" applyFont="1" applyBorder="1" applyAlignment="1">
      <alignment horizontal="center" vertical="center" wrapText="1"/>
    </xf>
    <xf numFmtId="0" fontId="30" fillId="0" borderId="49" xfId="15" quotePrefix="1" applyFont="1" applyBorder="1" applyAlignment="1">
      <alignment horizontal="center" vertical="center" wrapText="1"/>
    </xf>
    <xf numFmtId="0" fontId="30" fillId="0" borderId="5" xfId="15" quotePrefix="1" applyFont="1" applyBorder="1" applyAlignment="1">
      <alignment horizontal="center" vertical="center" wrapText="1"/>
    </xf>
    <xf numFmtId="0" fontId="30" fillId="0" borderId="2" xfId="15" quotePrefix="1" applyFont="1" applyBorder="1" applyAlignment="1">
      <alignment horizontal="center" vertical="center" wrapText="1"/>
    </xf>
    <xf numFmtId="0" fontId="30" fillId="0" borderId="42" xfId="15" quotePrefix="1" applyFont="1" applyBorder="1" applyAlignment="1">
      <alignment horizontal="center" vertical="center" wrapText="1"/>
    </xf>
    <xf numFmtId="4" fontId="30" fillId="0" borderId="5" xfId="15" quotePrefix="1" applyNumberFormat="1" applyFont="1" applyBorder="1" applyAlignment="1">
      <alignment horizontal="center" vertical="center" wrapText="1"/>
    </xf>
    <xf numFmtId="4" fontId="30" fillId="0" borderId="2" xfId="15" quotePrefix="1" applyNumberFormat="1" applyFont="1" applyBorder="1" applyAlignment="1">
      <alignment horizontal="center" vertical="center" wrapText="1"/>
    </xf>
    <xf numFmtId="4" fontId="30" fillId="0" borderId="42" xfId="15" quotePrefix="1" applyNumberFormat="1" applyFont="1" applyBorder="1" applyAlignment="1">
      <alignment horizontal="center" vertical="center" wrapText="1"/>
    </xf>
    <xf numFmtId="0" fontId="30" fillId="0" borderId="48" xfId="1" quotePrefix="1" applyFont="1" applyBorder="1" applyAlignment="1">
      <alignment horizontal="center" vertical="center" wrapText="1"/>
    </xf>
    <xf numFmtId="0" fontId="30" fillId="0" borderId="49" xfId="1" quotePrefix="1" applyFont="1" applyBorder="1" applyAlignment="1">
      <alignment horizontal="center" vertical="center" wrapText="1"/>
    </xf>
    <xf numFmtId="0" fontId="30" fillId="0" borderId="5" xfId="1" quotePrefix="1" applyFont="1" applyBorder="1" applyAlignment="1">
      <alignment horizontal="center" vertical="center" wrapText="1"/>
    </xf>
    <xf numFmtId="0" fontId="30" fillId="0" borderId="42" xfId="1" quotePrefix="1" applyFont="1" applyBorder="1" applyAlignment="1">
      <alignment horizontal="center" vertical="center" wrapText="1"/>
    </xf>
    <xf numFmtId="4" fontId="30" fillId="0" borderId="5" xfId="1" quotePrefix="1" applyNumberFormat="1" applyFont="1" applyBorder="1" applyAlignment="1">
      <alignment horizontal="center" vertical="center" wrapText="1"/>
    </xf>
    <xf numFmtId="4" fontId="30" fillId="0" borderId="42" xfId="1" quotePrefix="1" applyNumberFormat="1" applyFont="1" applyBorder="1" applyAlignment="1">
      <alignment horizontal="center" vertical="center" wrapText="1"/>
    </xf>
    <xf numFmtId="0" fontId="30"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7" xfId="1" quotePrefix="1" applyFont="1" applyBorder="1" applyAlignment="1">
      <alignment horizontal="center" vertical="center" wrapText="1"/>
    </xf>
    <xf numFmtId="0" fontId="30" fillId="0" borderId="2" xfId="1" quotePrefix="1" applyFont="1" applyBorder="1" applyAlignment="1">
      <alignment horizontal="center" vertical="center" wrapText="1"/>
    </xf>
    <xf numFmtId="4" fontId="30" fillId="0" borderId="2" xfId="1" quotePrefix="1" applyNumberFormat="1" applyFont="1" applyBorder="1" applyAlignment="1">
      <alignment horizontal="center" vertical="center" wrapText="1"/>
    </xf>
    <xf numFmtId="4" fontId="30" fillId="5" borderId="5" xfId="1" quotePrefix="1" applyNumberFormat="1" applyFont="1" applyFill="1" applyBorder="1" applyAlignment="1">
      <alignment horizontal="center" vertical="center" wrapText="1"/>
    </xf>
    <xf numFmtId="4" fontId="30" fillId="5" borderId="2" xfId="1" quotePrefix="1" applyNumberFormat="1" applyFont="1" applyFill="1" applyBorder="1" applyAlignment="1">
      <alignment horizontal="center" vertical="center" wrapText="1"/>
    </xf>
    <xf numFmtId="4" fontId="30" fillId="5" borderId="42" xfId="1" quotePrefix="1" applyNumberFormat="1"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30" fillId="0" borderId="1" xfId="0" applyFont="1" applyFill="1" applyBorder="1" applyAlignment="1">
      <alignment horizontal="center" vertical="center" wrapText="1"/>
    </xf>
    <xf numFmtId="0" fontId="35" fillId="0" borderId="15" xfId="2" applyFont="1" applyFill="1" applyBorder="1" applyAlignment="1">
      <alignment horizontal="center" vertical="center" wrapText="1"/>
    </xf>
    <xf numFmtId="0" fontId="35" fillId="0" borderId="28" xfId="2" applyFont="1" applyFill="1" applyBorder="1" applyAlignment="1">
      <alignment horizontal="center" vertical="center" wrapText="1"/>
    </xf>
    <xf numFmtId="0" fontId="35" fillId="0" borderId="43" xfId="2" applyFont="1" applyFill="1" applyBorder="1" applyAlignment="1">
      <alignment horizontal="center" vertical="center" wrapText="1"/>
    </xf>
    <xf numFmtId="0" fontId="34" fillId="0" borderId="0" xfId="0" applyFont="1" applyAlignment="1">
      <alignment horizontal="center" vertical="center" wrapText="1"/>
    </xf>
    <xf numFmtId="0" fontId="27" fillId="0" borderId="38" xfId="0" applyNumberFormat="1" applyFont="1" applyFill="1" applyBorder="1" applyAlignment="1" applyProtection="1">
      <alignment horizontal="center" vertical="center" wrapText="1"/>
    </xf>
    <xf numFmtId="0" fontId="27" fillId="0" borderId="39" xfId="0" applyNumberFormat="1" applyFont="1" applyFill="1" applyBorder="1" applyAlignment="1" applyProtection="1">
      <alignment horizontal="center" vertical="center" wrapText="1"/>
    </xf>
    <xf numFmtId="0" fontId="29" fillId="0" borderId="38" xfId="0" applyNumberFormat="1" applyFont="1" applyFill="1" applyBorder="1" applyAlignment="1" applyProtection="1">
      <alignment horizontal="center" vertical="center" wrapText="1"/>
    </xf>
    <xf numFmtId="0" fontId="29" fillId="0" borderId="39" xfId="0" applyNumberFormat="1" applyFont="1" applyFill="1" applyBorder="1" applyAlignment="1" applyProtection="1">
      <alignment horizontal="center" vertical="center" wrapText="1"/>
    </xf>
    <xf numFmtId="0" fontId="29" fillId="0" borderId="40" xfId="0" applyNumberFormat="1" applyFont="1" applyFill="1" applyBorder="1" applyAlignment="1" applyProtection="1">
      <alignment horizontal="center" vertical="center" wrapText="1"/>
    </xf>
    <xf numFmtId="0" fontId="29" fillId="0" borderId="41" xfId="0" applyNumberFormat="1" applyFont="1" applyFill="1" applyBorder="1" applyAlignment="1" applyProtection="1">
      <alignment horizontal="center" vertical="center" wrapText="1"/>
    </xf>
    <xf numFmtId="0" fontId="29" fillId="0" borderId="31" xfId="0"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NumberFormat="1" applyFont="1" applyFill="1" applyBorder="1" applyAlignment="1" applyProtection="1">
      <alignment horizontal="center" vertical="center" wrapText="1"/>
    </xf>
    <xf numFmtId="0" fontId="29" fillId="0" borderId="33" xfId="0" applyNumberFormat="1" applyFont="1" applyFill="1" applyBorder="1" applyAlignment="1" applyProtection="1">
      <alignment horizontal="center" vertical="center" wrapText="1"/>
    </xf>
    <xf numFmtId="3" fontId="29" fillId="0" borderId="30"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cellXfs>
  <cellStyles count="32">
    <cellStyle name="Normal_Доходи" xfId="9"/>
    <cellStyle name="Обычный" xfId="0" builtinId="0"/>
    <cellStyle name="Обычный 10" xfId="14"/>
    <cellStyle name="Обычный 11" xfId="15"/>
    <cellStyle name="Обычный 12" xfId="16"/>
    <cellStyle name="Обычный 13" xfId="17"/>
    <cellStyle name="Обычный 14" xfId="18"/>
    <cellStyle name="Обычный 15" xfId="19"/>
    <cellStyle name="Обычный 16" xfId="20"/>
    <cellStyle name="Обычный 17" xfId="21"/>
    <cellStyle name="Обычный 18" xfId="22"/>
    <cellStyle name="Обычный 19" xfId="23"/>
    <cellStyle name="Обычный 2" xfId="1"/>
    <cellStyle name="Обычный 2 2" xfId="6"/>
    <cellStyle name="Обычный 20" xfId="24"/>
    <cellStyle name="Обычный 21" xfId="25"/>
    <cellStyle name="Обычный 22" xfId="26"/>
    <cellStyle name="Обычный 23" xfId="27"/>
    <cellStyle name="Обычный 24" xfId="28"/>
    <cellStyle name="Обычный 25" xfId="29"/>
    <cellStyle name="Обычный 26" xfId="30"/>
    <cellStyle name="Обычный 27" xfId="31"/>
    <cellStyle name="Обычный 3" xfId="4"/>
    <cellStyle name="Обычный 4" xfId="5"/>
    <cellStyle name="Обычный 5" xfId="10"/>
    <cellStyle name="Обычный 6" xfId="11"/>
    <cellStyle name="Обычный 7" xfId="3"/>
    <cellStyle name="Обычный 7 2" xfId="8"/>
    <cellStyle name="Обычный 8" xfId="12"/>
    <cellStyle name="Обычный 9" xfId="13"/>
    <cellStyle name="Хороший" xfId="2" builtinId="26"/>
    <cellStyle name="Хороший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111"/>
  <sheetViews>
    <sheetView workbookViewId="0">
      <selection activeCell="A102" sqref="A102:B102"/>
    </sheetView>
  </sheetViews>
  <sheetFormatPr defaultRowHeight="13.2"/>
  <cols>
    <col min="1" max="1" width="11.33203125" style="169" customWidth="1"/>
    <col min="2" max="2" width="41.109375" style="169" customWidth="1"/>
    <col min="3" max="3" width="14.21875" style="169" customWidth="1"/>
    <col min="4" max="4" width="14.109375" style="169" customWidth="1"/>
    <col min="5" max="5" width="14.21875" style="169" customWidth="1"/>
    <col min="6" max="6" width="14.77734375" style="169" customWidth="1"/>
    <col min="7" max="16384" width="8.88671875" style="169"/>
  </cols>
  <sheetData>
    <row r="1" spans="1:6">
      <c r="A1" s="1"/>
      <c r="B1" s="1"/>
      <c r="C1" s="1" t="s">
        <v>32</v>
      </c>
      <c r="D1" s="1"/>
      <c r="E1" s="1"/>
      <c r="F1" s="1"/>
    </row>
    <row r="2" spans="1:6">
      <c r="A2" s="1"/>
      <c r="B2" s="1"/>
      <c r="C2" s="1" t="s">
        <v>77</v>
      </c>
      <c r="D2" s="1"/>
      <c r="E2" s="1"/>
      <c r="F2" s="1"/>
    </row>
    <row r="3" spans="1:6">
      <c r="A3" s="1"/>
      <c r="B3" s="1"/>
      <c r="C3" s="1" t="s">
        <v>505</v>
      </c>
      <c r="D3" s="1"/>
      <c r="E3" s="1"/>
      <c r="F3" s="1"/>
    </row>
    <row r="4" spans="1:6">
      <c r="A4" s="1"/>
      <c r="B4" s="1"/>
      <c r="C4" s="1"/>
      <c r="D4" s="1"/>
      <c r="E4" s="1"/>
      <c r="F4" s="1"/>
    </row>
    <row r="5" spans="1:6" ht="13.2" customHeight="1">
      <c r="A5" s="1"/>
      <c r="B5" s="1"/>
      <c r="C5" s="1"/>
      <c r="D5" s="1"/>
      <c r="E5" s="1"/>
      <c r="F5" s="1"/>
    </row>
    <row r="6" spans="1:6" ht="36" customHeight="1">
      <c r="A6" s="272" t="s">
        <v>371</v>
      </c>
      <c r="B6" s="272"/>
      <c r="C6" s="272"/>
      <c r="D6" s="272"/>
      <c r="E6" s="272"/>
      <c r="F6" s="272"/>
    </row>
    <row r="7" spans="1:6" ht="18">
      <c r="A7" s="273" t="s">
        <v>372</v>
      </c>
      <c r="B7" s="274"/>
      <c r="C7" s="274"/>
      <c r="D7" s="274"/>
      <c r="E7" s="274"/>
      <c r="F7" s="274"/>
    </row>
    <row r="8" spans="1:6" ht="15.6">
      <c r="A8" s="166"/>
      <c r="B8" s="19"/>
      <c r="C8" s="19"/>
      <c r="D8" s="19"/>
      <c r="E8" s="19"/>
      <c r="F8" s="19"/>
    </row>
    <row r="9" spans="1:6" ht="15.6">
      <c r="A9" s="275">
        <v>13540000000</v>
      </c>
      <c r="B9" s="275"/>
      <c r="C9" s="19"/>
      <c r="D9" s="19"/>
      <c r="E9" s="19"/>
      <c r="F9" s="19"/>
    </row>
    <row r="10" spans="1:6" ht="15.6">
      <c r="A10" s="276" t="s">
        <v>104</v>
      </c>
      <c r="B10" s="276"/>
      <c r="C10" s="1"/>
      <c r="D10" s="1"/>
      <c r="E10" s="1"/>
      <c r="F10" s="2" t="s">
        <v>1</v>
      </c>
    </row>
    <row r="11" spans="1:6" ht="13.2" customHeight="1">
      <c r="A11" s="270" t="s">
        <v>25</v>
      </c>
      <c r="B11" s="270" t="s">
        <v>345</v>
      </c>
      <c r="C11" s="277" t="s">
        <v>44</v>
      </c>
      <c r="D11" s="270" t="s">
        <v>2</v>
      </c>
      <c r="E11" s="270" t="s">
        <v>9</v>
      </c>
      <c r="F11" s="270"/>
    </row>
    <row r="12" spans="1:6" ht="13.2" customHeight="1">
      <c r="A12" s="270"/>
      <c r="B12" s="270"/>
      <c r="C12" s="270"/>
      <c r="D12" s="270"/>
      <c r="E12" s="270" t="s">
        <v>48</v>
      </c>
      <c r="F12" s="271" t="s">
        <v>43</v>
      </c>
    </row>
    <row r="13" spans="1:6">
      <c r="A13" s="270"/>
      <c r="B13" s="270"/>
      <c r="C13" s="270"/>
      <c r="D13" s="270"/>
      <c r="E13" s="270"/>
      <c r="F13" s="270"/>
    </row>
    <row r="14" spans="1:6">
      <c r="A14" s="223">
        <v>1</v>
      </c>
      <c r="B14" s="223">
        <v>2</v>
      </c>
      <c r="C14" s="224">
        <v>3</v>
      </c>
      <c r="D14" s="223">
        <v>4</v>
      </c>
      <c r="E14" s="223">
        <v>5</v>
      </c>
      <c r="F14" s="223">
        <v>6</v>
      </c>
    </row>
    <row r="15" spans="1:6">
      <c r="A15" s="225">
        <v>10000000</v>
      </c>
      <c r="B15" s="226" t="s">
        <v>412</v>
      </c>
      <c r="C15" s="227">
        <f t="shared" ref="C15:C46" si="0">D15+E15</f>
        <v>229385292</v>
      </c>
      <c r="D15" s="228">
        <v>229015092</v>
      </c>
      <c r="E15" s="228">
        <v>370200</v>
      </c>
      <c r="F15" s="228">
        <v>0</v>
      </c>
    </row>
    <row r="16" spans="1:6" ht="26.4">
      <c r="A16" s="225">
        <v>11000000</v>
      </c>
      <c r="B16" s="226" t="s">
        <v>413</v>
      </c>
      <c r="C16" s="227">
        <f t="shared" si="0"/>
        <v>155530692</v>
      </c>
      <c r="D16" s="228">
        <v>155530692</v>
      </c>
      <c r="E16" s="228">
        <v>0</v>
      </c>
      <c r="F16" s="228">
        <v>0</v>
      </c>
    </row>
    <row r="17" spans="1:6">
      <c r="A17" s="225">
        <v>11010000</v>
      </c>
      <c r="B17" s="226" t="s">
        <v>346</v>
      </c>
      <c r="C17" s="227">
        <f t="shared" si="0"/>
        <v>155526092</v>
      </c>
      <c r="D17" s="228">
        <v>155526092</v>
      </c>
      <c r="E17" s="228">
        <v>0</v>
      </c>
      <c r="F17" s="228">
        <v>0</v>
      </c>
    </row>
    <row r="18" spans="1:6" ht="45" customHeight="1">
      <c r="A18" s="229">
        <v>11010100</v>
      </c>
      <c r="B18" s="230" t="s">
        <v>347</v>
      </c>
      <c r="C18" s="231">
        <f t="shared" si="0"/>
        <v>123104000</v>
      </c>
      <c r="D18" s="232">
        <v>123104000</v>
      </c>
      <c r="E18" s="232">
        <v>0</v>
      </c>
      <c r="F18" s="232">
        <v>0</v>
      </c>
    </row>
    <row r="19" spans="1:6" ht="68.400000000000006" customHeight="1">
      <c r="A19" s="229">
        <v>11010200</v>
      </c>
      <c r="B19" s="230" t="s">
        <v>348</v>
      </c>
      <c r="C19" s="231">
        <f t="shared" si="0"/>
        <v>13922092</v>
      </c>
      <c r="D19" s="232">
        <v>13922092</v>
      </c>
      <c r="E19" s="232">
        <v>0</v>
      </c>
      <c r="F19" s="232">
        <v>0</v>
      </c>
    </row>
    <row r="20" spans="1:6" ht="40.799999999999997" customHeight="1">
      <c r="A20" s="229">
        <v>11010400</v>
      </c>
      <c r="B20" s="230" t="s">
        <v>349</v>
      </c>
      <c r="C20" s="231">
        <f t="shared" si="0"/>
        <v>17300000</v>
      </c>
      <c r="D20" s="232">
        <v>17300000</v>
      </c>
      <c r="E20" s="232">
        <v>0</v>
      </c>
      <c r="F20" s="232">
        <v>0</v>
      </c>
    </row>
    <row r="21" spans="1:6" ht="45.6" customHeight="1">
      <c r="A21" s="229">
        <v>11010500</v>
      </c>
      <c r="B21" s="230" t="s">
        <v>350</v>
      </c>
      <c r="C21" s="231">
        <f t="shared" si="0"/>
        <v>1200000</v>
      </c>
      <c r="D21" s="232">
        <v>1200000</v>
      </c>
      <c r="E21" s="232">
        <v>0</v>
      </c>
      <c r="F21" s="232">
        <v>0</v>
      </c>
    </row>
    <row r="22" spans="1:6">
      <c r="A22" s="225">
        <v>11020000</v>
      </c>
      <c r="B22" s="226" t="s">
        <v>414</v>
      </c>
      <c r="C22" s="227">
        <f t="shared" si="0"/>
        <v>4600</v>
      </c>
      <c r="D22" s="228">
        <v>4600</v>
      </c>
      <c r="E22" s="228">
        <v>0</v>
      </c>
      <c r="F22" s="228">
        <v>0</v>
      </c>
    </row>
    <row r="23" spans="1:6" ht="31.2" customHeight="1">
      <c r="A23" s="229">
        <v>11020200</v>
      </c>
      <c r="B23" s="230" t="s">
        <v>415</v>
      </c>
      <c r="C23" s="231">
        <f t="shared" si="0"/>
        <v>4600</v>
      </c>
      <c r="D23" s="232">
        <v>4600</v>
      </c>
      <c r="E23" s="232">
        <v>0</v>
      </c>
      <c r="F23" s="232">
        <v>0</v>
      </c>
    </row>
    <row r="24" spans="1:6" ht="26.4">
      <c r="A24" s="225">
        <v>13000000</v>
      </c>
      <c r="B24" s="226" t="s">
        <v>416</v>
      </c>
      <c r="C24" s="227">
        <f t="shared" si="0"/>
        <v>1349700</v>
      </c>
      <c r="D24" s="228">
        <v>1349700</v>
      </c>
      <c r="E24" s="228">
        <v>0</v>
      </c>
      <c r="F24" s="228">
        <v>0</v>
      </c>
    </row>
    <row r="25" spans="1:6" ht="26.4">
      <c r="A25" s="225">
        <v>13010000</v>
      </c>
      <c r="B25" s="226" t="s">
        <v>417</v>
      </c>
      <c r="C25" s="227">
        <f t="shared" si="0"/>
        <v>1330000</v>
      </c>
      <c r="D25" s="228">
        <v>1330000</v>
      </c>
      <c r="E25" s="228">
        <v>0</v>
      </c>
      <c r="F25" s="228">
        <v>0</v>
      </c>
    </row>
    <row r="26" spans="1:6" ht="43.2" customHeight="1">
      <c r="A26" s="229">
        <v>13010100</v>
      </c>
      <c r="B26" s="230" t="s">
        <v>418</v>
      </c>
      <c r="C26" s="231">
        <f t="shared" si="0"/>
        <v>1170000</v>
      </c>
      <c r="D26" s="232">
        <v>1170000</v>
      </c>
      <c r="E26" s="232">
        <v>0</v>
      </c>
      <c r="F26" s="232">
        <v>0</v>
      </c>
    </row>
    <row r="27" spans="1:6" ht="67.2" customHeight="1">
      <c r="A27" s="229">
        <v>13010200</v>
      </c>
      <c r="B27" s="230" t="s">
        <v>419</v>
      </c>
      <c r="C27" s="231">
        <f t="shared" si="0"/>
        <v>160000</v>
      </c>
      <c r="D27" s="232">
        <v>160000</v>
      </c>
      <c r="E27" s="232">
        <v>0</v>
      </c>
      <c r="F27" s="232">
        <v>0</v>
      </c>
    </row>
    <row r="28" spans="1:6" ht="26.4">
      <c r="A28" s="225">
        <v>13030000</v>
      </c>
      <c r="B28" s="226" t="s">
        <v>351</v>
      </c>
      <c r="C28" s="227">
        <f t="shared" si="0"/>
        <v>19700</v>
      </c>
      <c r="D28" s="228">
        <v>19700</v>
      </c>
      <c r="E28" s="228">
        <v>0</v>
      </c>
      <c r="F28" s="228">
        <v>0</v>
      </c>
    </row>
    <row r="29" spans="1:6" ht="39.6">
      <c r="A29" s="229">
        <v>13030100</v>
      </c>
      <c r="B29" s="230" t="s">
        <v>352</v>
      </c>
      <c r="C29" s="231">
        <f t="shared" si="0"/>
        <v>19700</v>
      </c>
      <c r="D29" s="232">
        <v>19700</v>
      </c>
      <c r="E29" s="232">
        <v>0</v>
      </c>
      <c r="F29" s="232">
        <v>0</v>
      </c>
    </row>
    <row r="30" spans="1:6">
      <c r="A30" s="225">
        <v>14000000</v>
      </c>
      <c r="B30" s="226" t="s">
        <v>420</v>
      </c>
      <c r="C30" s="227">
        <f t="shared" si="0"/>
        <v>8830000</v>
      </c>
      <c r="D30" s="228">
        <v>8830000</v>
      </c>
      <c r="E30" s="228">
        <v>0</v>
      </c>
      <c r="F30" s="228">
        <v>0</v>
      </c>
    </row>
    <row r="31" spans="1:6" ht="26.4">
      <c r="A31" s="225">
        <v>14020000</v>
      </c>
      <c r="B31" s="226" t="s">
        <v>421</v>
      </c>
      <c r="C31" s="227">
        <f t="shared" si="0"/>
        <v>448000</v>
      </c>
      <c r="D31" s="228">
        <v>448000</v>
      </c>
      <c r="E31" s="228">
        <v>0</v>
      </c>
      <c r="F31" s="228">
        <v>0</v>
      </c>
    </row>
    <row r="32" spans="1:6">
      <c r="A32" s="229">
        <v>14021900</v>
      </c>
      <c r="B32" s="230" t="s">
        <v>353</v>
      </c>
      <c r="C32" s="231">
        <f t="shared" si="0"/>
        <v>448000</v>
      </c>
      <c r="D32" s="232">
        <v>448000</v>
      </c>
      <c r="E32" s="232">
        <v>0</v>
      </c>
      <c r="F32" s="232">
        <v>0</v>
      </c>
    </row>
    <row r="33" spans="1:6" ht="42.6" customHeight="1">
      <c r="A33" s="225">
        <v>14030000</v>
      </c>
      <c r="B33" s="226" t="s">
        <v>422</v>
      </c>
      <c r="C33" s="227">
        <f t="shared" si="0"/>
        <v>5122000</v>
      </c>
      <c r="D33" s="228">
        <v>5122000</v>
      </c>
      <c r="E33" s="228">
        <v>0</v>
      </c>
      <c r="F33" s="228">
        <v>0</v>
      </c>
    </row>
    <row r="34" spans="1:6">
      <c r="A34" s="229">
        <v>14031900</v>
      </c>
      <c r="B34" s="230" t="s">
        <v>353</v>
      </c>
      <c r="C34" s="231">
        <f t="shared" si="0"/>
        <v>5122000</v>
      </c>
      <c r="D34" s="232">
        <v>5122000</v>
      </c>
      <c r="E34" s="232">
        <v>0</v>
      </c>
      <c r="F34" s="232">
        <v>0</v>
      </c>
    </row>
    <row r="35" spans="1:6" ht="39.6">
      <c r="A35" s="225">
        <v>14040000</v>
      </c>
      <c r="B35" s="226" t="s">
        <v>423</v>
      </c>
      <c r="C35" s="227">
        <f t="shared" si="0"/>
        <v>3260000</v>
      </c>
      <c r="D35" s="228">
        <v>3260000</v>
      </c>
      <c r="E35" s="228">
        <v>0</v>
      </c>
      <c r="F35" s="228">
        <v>0</v>
      </c>
    </row>
    <row r="36" spans="1:6" ht="82.2" customHeight="1">
      <c r="A36" s="229">
        <v>14040100</v>
      </c>
      <c r="B36" s="230" t="s">
        <v>424</v>
      </c>
      <c r="C36" s="231">
        <f t="shared" si="0"/>
        <v>1130000</v>
      </c>
      <c r="D36" s="232">
        <v>1130000</v>
      </c>
      <c r="E36" s="232">
        <v>0</v>
      </c>
      <c r="F36" s="232">
        <v>0</v>
      </c>
    </row>
    <row r="37" spans="1:6" ht="70.8" customHeight="1">
      <c r="A37" s="229">
        <v>14040200</v>
      </c>
      <c r="B37" s="230" t="s">
        <v>354</v>
      </c>
      <c r="C37" s="231">
        <f t="shared" si="0"/>
        <v>2130000</v>
      </c>
      <c r="D37" s="232">
        <v>2130000</v>
      </c>
      <c r="E37" s="232">
        <v>0</v>
      </c>
      <c r="F37" s="232">
        <v>0</v>
      </c>
    </row>
    <row r="38" spans="1:6" ht="39.6">
      <c r="A38" s="225">
        <v>18000000</v>
      </c>
      <c r="B38" s="226" t="s">
        <v>355</v>
      </c>
      <c r="C38" s="227">
        <f t="shared" si="0"/>
        <v>63304700</v>
      </c>
      <c r="D38" s="228">
        <v>63304700</v>
      </c>
      <c r="E38" s="228">
        <v>0</v>
      </c>
      <c r="F38" s="228">
        <v>0</v>
      </c>
    </row>
    <row r="39" spans="1:6">
      <c r="A39" s="225">
        <v>18010000</v>
      </c>
      <c r="B39" s="226" t="s">
        <v>425</v>
      </c>
      <c r="C39" s="227">
        <f t="shared" si="0"/>
        <v>23975800</v>
      </c>
      <c r="D39" s="228">
        <v>23975800</v>
      </c>
      <c r="E39" s="228">
        <v>0</v>
      </c>
      <c r="F39" s="228">
        <v>0</v>
      </c>
    </row>
    <row r="40" spans="1:6" ht="52.8">
      <c r="A40" s="229">
        <v>18010100</v>
      </c>
      <c r="B40" s="230" t="s">
        <v>426</v>
      </c>
      <c r="C40" s="231">
        <f t="shared" si="0"/>
        <v>8500</v>
      </c>
      <c r="D40" s="232">
        <v>8500</v>
      </c>
      <c r="E40" s="232">
        <v>0</v>
      </c>
      <c r="F40" s="232">
        <v>0</v>
      </c>
    </row>
    <row r="41" spans="1:6" ht="52.8">
      <c r="A41" s="229">
        <v>18010200</v>
      </c>
      <c r="B41" s="230" t="s">
        <v>427</v>
      </c>
      <c r="C41" s="231">
        <f t="shared" si="0"/>
        <v>341000</v>
      </c>
      <c r="D41" s="232">
        <v>341000</v>
      </c>
      <c r="E41" s="232">
        <v>0</v>
      </c>
      <c r="F41" s="232">
        <v>0</v>
      </c>
    </row>
    <row r="42" spans="1:6" ht="48" customHeight="1">
      <c r="A42" s="229">
        <v>18010300</v>
      </c>
      <c r="B42" s="230" t="s">
        <v>428</v>
      </c>
      <c r="C42" s="231">
        <f t="shared" si="0"/>
        <v>638000</v>
      </c>
      <c r="D42" s="232">
        <v>638000</v>
      </c>
      <c r="E42" s="232">
        <v>0</v>
      </c>
      <c r="F42" s="232">
        <v>0</v>
      </c>
    </row>
    <row r="43" spans="1:6" ht="52.8">
      <c r="A43" s="229">
        <v>18010400</v>
      </c>
      <c r="B43" s="230" t="s">
        <v>429</v>
      </c>
      <c r="C43" s="231">
        <f t="shared" si="0"/>
        <v>2050000</v>
      </c>
      <c r="D43" s="232">
        <v>2050000</v>
      </c>
      <c r="E43" s="232">
        <v>0</v>
      </c>
      <c r="F43" s="232">
        <v>0</v>
      </c>
    </row>
    <row r="44" spans="1:6">
      <c r="A44" s="229">
        <v>18010500</v>
      </c>
      <c r="B44" s="230" t="s">
        <v>430</v>
      </c>
      <c r="C44" s="231">
        <f t="shared" si="0"/>
        <v>2600000</v>
      </c>
      <c r="D44" s="232">
        <v>2600000</v>
      </c>
      <c r="E44" s="232">
        <v>0</v>
      </c>
      <c r="F44" s="232">
        <v>0</v>
      </c>
    </row>
    <row r="45" spans="1:6">
      <c r="A45" s="229">
        <v>18010600</v>
      </c>
      <c r="B45" s="230" t="s">
        <v>431</v>
      </c>
      <c r="C45" s="231">
        <f t="shared" si="0"/>
        <v>15185400</v>
      </c>
      <c r="D45" s="232">
        <v>15185400</v>
      </c>
      <c r="E45" s="232">
        <v>0</v>
      </c>
      <c r="F45" s="232">
        <v>0</v>
      </c>
    </row>
    <row r="46" spans="1:6">
      <c r="A46" s="229">
        <v>18010700</v>
      </c>
      <c r="B46" s="230" t="s">
        <v>432</v>
      </c>
      <c r="C46" s="231">
        <f t="shared" si="0"/>
        <v>1968000</v>
      </c>
      <c r="D46" s="232">
        <v>1968000</v>
      </c>
      <c r="E46" s="232">
        <v>0</v>
      </c>
      <c r="F46" s="232">
        <v>0</v>
      </c>
    </row>
    <row r="47" spans="1:6">
      <c r="A47" s="229">
        <v>18010900</v>
      </c>
      <c r="B47" s="230" t="s">
        <v>433</v>
      </c>
      <c r="C47" s="231">
        <f t="shared" ref="C47:C78" si="1">D47+E47</f>
        <v>1001000</v>
      </c>
      <c r="D47" s="232">
        <v>1001000</v>
      </c>
      <c r="E47" s="232">
        <v>0</v>
      </c>
      <c r="F47" s="232">
        <v>0</v>
      </c>
    </row>
    <row r="48" spans="1:6">
      <c r="A48" s="229">
        <v>18011000</v>
      </c>
      <c r="B48" s="230" t="s">
        <v>434</v>
      </c>
      <c r="C48" s="231">
        <f t="shared" si="1"/>
        <v>12500</v>
      </c>
      <c r="D48" s="232">
        <v>12500</v>
      </c>
      <c r="E48" s="232">
        <v>0</v>
      </c>
      <c r="F48" s="232">
        <v>0</v>
      </c>
    </row>
    <row r="49" spans="1:6">
      <c r="A49" s="229">
        <v>18011100</v>
      </c>
      <c r="B49" s="230" t="s">
        <v>435</v>
      </c>
      <c r="C49" s="231">
        <f t="shared" si="1"/>
        <v>171400</v>
      </c>
      <c r="D49" s="232">
        <v>171400</v>
      </c>
      <c r="E49" s="232">
        <v>0</v>
      </c>
      <c r="F49" s="232">
        <v>0</v>
      </c>
    </row>
    <row r="50" spans="1:6">
      <c r="A50" s="225">
        <v>18030000</v>
      </c>
      <c r="B50" s="226" t="s">
        <v>436</v>
      </c>
      <c r="C50" s="227">
        <f t="shared" si="1"/>
        <v>12200</v>
      </c>
      <c r="D50" s="228">
        <v>12200</v>
      </c>
      <c r="E50" s="228">
        <v>0</v>
      </c>
      <c r="F50" s="228">
        <v>0</v>
      </c>
    </row>
    <row r="51" spans="1:6" ht="26.4">
      <c r="A51" s="229">
        <v>18030100</v>
      </c>
      <c r="B51" s="230" t="s">
        <v>437</v>
      </c>
      <c r="C51" s="231">
        <f t="shared" si="1"/>
        <v>3000</v>
      </c>
      <c r="D51" s="232">
        <v>3000</v>
      </c>
      <c r="E51" s="232">
        <v>0</v>
      </c>
      <c r="F51" s="232">
        <v>0</v>
      </c>
    </row>
    <row r="52" spans="1:6">
      <c r="A52" s="229">
        <v>18030200</v>
      </c>
      <c r="B52" s="230" t="s">
        <v>438</v>
      </c>
      <c r="C52" s="231">
        <f t="shared" si="1"/>
        <v>9200</v>
      </c>
      <c r="D52" s="232">
        <v>9200</v>
      </c>
      <c r="E52" s="232">
        <v>0</v>
      </c>
      <c r="F52" s="232">
        <v>0</v>
      </c>
    </row>
    <row r="53" spans="1:6">
      <c r="A53" s="225">
        <v>18050000</v>
      </c>
      <c r="B53" s="226" t="s">
        <v>439</v>
      </c>
      <c r="C53" s="227">
        <f t="shared" si="1"/>
        <v>39316700</v>
      </c>
      <c r="D53" s="228">
        <v>39316700</v>
      </c>
      <c r="E53" s="228">
        <v>0</v>
      </c>
      <c r="F53" s="228">
        <v>0</v>
      </c>
    </row>
    <row r="54" spans="1:6">
      <c r="A54" s="229">
        <v>18050300</v>
      </c>
      <c r="B54" s="230" t="s">
        <v>440</v>
      </c>
      <c r="C54" s="231">
        <f t="shared" si="1"/>
        <v>3452000</v>
      </c>
      <c r="D54" s="232">
        <v>3452000</v>
      </c>
      <c r="E54" s="232">
        <v>0</v>
      </c>
      <c r="F54" s="232">
        <v>0</v>
      </c>
    </row>
    <row r="55" spans="1:6">
      <c r="A55" s="229">
        <v>18050400</v>
      </c>
      <c r="B55" s="230" t="s">
        <v>441</v>
      </c>
      <c r="C55" s="231">
        <f t="shared" si="1"/>
        <v>31970000</v>
      </c>
      <c r="D55" s="232">
        <v>31970000</v>
      </c>
      <c r="E55" s="232">
        <v>0</v>
      </c>
      <c r="F55" s="232">
        <v>0</v>
      </c>
    </row>
    <row r="56" spans="1:6" ht="66">
      <c r="A56" s="229">
        <v>18050500</v>
      </c>
      <c r="B56" s="230" t="s">
        <v>442</v>
      </c>
      <c r="C56" s="231">
        <f t="shared" si="1"/>
        <v>3894700</v>
      </c>
      <c r="D56" s="232">
        <v>3894700</v>
      </c>
      <c r="E56" s="232">
        <v>0</v>
      </c>
      <c r="F56" s="232">
        <v>0</v>
      </c>
    </row>
    <row r="57" spans="1:6">
      <c r="A57" s="225">
        <v>19000000</v>
      </c>
      <c r="B57" s="226" t="s">
        <v>443</v>
      </c>
      <c r="C57" s="227">
        <f t="shared" si="1"/>
        <v>370200</v>
      </c>
      <c r="D57" s="228">
        <v>0</v>
      </c>
      <c r="E57" s="228">
        <v>370200</v>
      </c>
      <c r="F57" s="228">
        <v>0</v>
      </c>
    </row>
    <row r="58" spans="1:6">
      <c r="A58" s="225">
        <v>19010000</v>
      </c>
      <c r="B58" s="226" t="s">
        <v>444</v>
      </c>
      <c r="C58" s="227">
        <f t="shared" si="1"/>
        <v>370200</v>
      </c>
      <c r="D58" s="228">
        <v>0</v>
      </c>
      <c r="E58" s="228">
        <v>370200</v>
      </c>
      <c r="F58" s="228">
        <v>0</v>
      </c>
    </row>
    <row r="59" spans="1:6" ht="66">
      <c r="A59" s="229">
        <v>19010100</v>
      </c>
      <c r="B59" s="230" t="s">
        <v>356</v>
      </c>
      <c r="C59" s="231">
        <f t="shared" si="1"/>
        <v>296000</v>
      </c>
      <c r="D59" s="232">
        <v>0</v>
      </c>
      <c r="E59" s="232">
        <v>296000</v>
      </c>
      <c r="F59" s="232">
        <v>0</v>
      </c>
    </row>
    <row r="60" spans="1:6" ht="26.4">
      <c r="A60" s="229">
        <v>19010200</v>
      </c>
      <c r="B60" s="230" t="s">
        <v>445</v>
      </c>
      <c r="C60" s="231">
        <f t="shared" si="1"/>
        <v>53000</v>
      </c>
      <c r="D60" s="232">
        <v>0</v>
      </c>
      <c r="E60" s="232">
        <v>53000</v>
      </c>
      <c r="F60" s="232">
        <v>0</v>
      </c>
    </row>
    <row r="61" spans="1:6" ht="52.8">
      <c r="A61" s="229">
        <v>19010300</v>
      </c>
      <c r="B61" s="230" t="s">
        <v>446</v>
      </c>
      <c r="C61" s="231">
        <f t="shared" si="1"/>
        <v>21200</v>
      </c>
      <c r="D61" s="232">
        <v>0</v>
      </c>
      <c r="E61" s="232">
        <v>21200</v>
      </c>
      <c r="F61" s="232">
        <v>0</v>
      </c>
    </row>
    <row r="62" spans="1:6">
      <c r="A62" s="225">
        <v>20000000</v>
      </c>
      <c r="B62" s="226" t="s">
        <v>447</v>
      </c>
      <c r="C62" s="227">
        <f t="shared" si="1"/>
        <v>11293000</v>
      </c>
      <c r="D62" s="228">
        <v>5745500</v>
      </c>
      <c r="E62" s="228">
        <v>5547500</v>
      </c>
      <c r="F62" s="228">
        <v>0</v>
      </c>
    </row>
    <row r="63" spans="1:6" ht="26.4">
      <c r="A63" s="225">
        <v>21000000</v>
      </c>
      <c r="B63" s="226" t="s">
        <v>448</v>
      </c>
      <c r="C63" s="227">
        <f t="shared" si="1"/>
        <v>102000</v>
      </c>
      <c r="D63" s="228">
        <v>102000</v>
      </c>
      <c r="E63" s="228">
        <v>0</v>
      </c>
      <c r="F63" s="228">
        <v>0</v>
      </c>
    </row>
    <row r="64" spans="1:6" ht="87" customHeight="1">
      <c r="A64" s="225">
        <v>21010000</v>
      </c>
      <c r="B64" s="226" t="s">
        <v>357</v>
      </c>
      <c r="C64" s="227">
        <f t="shared" si="1"/>
        <v>2000</v>
      </c>
      <c r="D64" s="228">
        <v>2000</v>
      </c>
      <c r="E64" s="228">
        <v>0</v>
      </c>
      <c r="F64" s="228">
        <v>0</v>
      </c>
    </row>
    <row r="65" spans="1:6" ht="52.8" customHeight="1">
      <c r="A65" s="229">
        <v>21010300</v>
      </c>
      <c r="B65" s="230" t="s">
        <v>358</v>
      </c>
      <c r="C65" s="231">
        <f t="shared" si="1"/>
        <v>2000</v>
      </c>
      <c r="D65" s="232">
        <v>2000</v>
      </c>
      <c r="E65" s="232">
        <v>0</v>
      </c>
      <c r="F65" s="232">
        <v>0</v>
      </c>
    </row>
    <row r="66" spans="1:6">
      <c r="A66" s="225">
        <v>21080000</v>
      </c>
      <c r="B66" s="226" t="s">
        <v>449</v>
      </c>
      <c r="C66" s="227">
        <f t="shared" si="1"/>
        <v>100000</v>
      </c>
      <c r="D66" s="228">
        <v>100000</v>
      </c>
      <c r="E66" s="228">
        <v>0</v>
      </c>
      <c r="F66" s="228">
        <v>0</v>
      </c>
    </row>
    <row r="67" spans="1:6">
      <c r="A67" s="229">
        <v>21081100</v>
      </c>
      <c r="B67" s="230" t="s">
        <v>450</v>
      </c>
      <c r="C67" s="231">
        <f t="shared" si="1"/>
        <v>100000</v>
      </c>
      <c r="D67" s="232">
        <v>100000</v>
      </c>
      <c r="E67" s="232">
        <v>0</v>
      </c>
      <c r="F67" s="232">
        <v>0</v>
      </c>
    </row>
    <row r="68" spans="1:6" ht="39.6" customHeight="1">
      <c r="A68" s="225">
        <v>22000000</v>
      </c>
      <c r="B68" s="226" t="s">
        <v>451</v>
      </c>
      <c r="C68" s="227">
        <f t="shared" si="1"/>
        <v>5283500</v>
      </c>
      <c r="D68" s="228">
        <v>5283500</v>
      </c>
      <c r="E68" s="228">
        <v>0</v>
      </c>
      <c r="F68" s="228">
        <v>0</v>
      </c>
    </row>
    <row r="69" spans="1:6">
      <c r="A69" s="225">
        <v>22010000</v>
      </c>
      <c r="B69" s="226" t="s">
        <v>359</v>
      </c>
      <c r="C69" s="227">
        <f t="shared" si="1"/>
        <v>3986000</v>
      </c>
      <c r="D69" s="228">
        <v>3986000</v>
      </c>
      <c r="E69" s="228">
        <v>0</v>
      </c>
      <c r="F69" s="228">
        <v>0</v>
      </c>
    </row>
    <row r="70" spans="1:6" ht="44.4" customHeight="1">
      <c r="A70" s="229">
        <v>22010300</v>
      </c>
      <c r="B70" s="230" t="s">
        <v>360</v>
      </c>
      <c r="C70" s="231">
        <f t="shared" si="1"/>
        <v>86000</v>
      </c>
      <c r="D70" s="232">
        <v>86000</v>
      </c>
      <c r="E70" s="232">
        <v>0</v>
      </c>
      <c r="F70" s="232">
        <v>0</v>
      </c>
    </row>
    <row r="71" spans="1:6" ht="19.8" customHeight="1">
      <c r="A71" s="229">
        <v>22012500</v>
      </c>
      <c r="B71" s="230" t="s">
        <v>361</v>
      </c>
      <c r="C71" s="231">
        <f t="shared" si="1"/>
        <v>1500000</v>
      </c>
      <c r="D71" s="232">
        <v>1500000</v>
      </c>
      <c r="E71" s="232">
        <v>0</v>
      </c>
      <c r="F71" s="232">
        <v>0</v>
      </c>
    </row>
    <row r="72" spans="1:6" ht="31.2" customHeight="1">
      <c r="A72" s="229">
        <v>22012600</v>
      </c>
      <c r="B72" s="230" t="s">
        <v>452</v>
      </c>
      <c r="C72" s="231">
        <f t="shared" si="1"/>
        <v>2400000</v>
      </c>
      <c r="D72" s="232">
        <v>2400000</v>
      </c>
      <c r="E72" s="232">
        <v>0</v>
      </c>
      <c r="F72" s="232">
        <v>0</v>
      </c>
    </row>
    <row r="73" spans="1:6" ht="39.6">
      <c r="A73" s="225">
        <v>22080000</v>
      </c>
      <c r="B73" s="226" t="s">
        <v>453</v>
      </c>
      <c r="C73" s="227">
        <f t="shared" si="1"/>
        <v>1255000</v>
      </c>
      <c r="D73" s="228">
        <v>1255000</v>
      </c>
      <c r="E73" s="228">
        <v>0</v>
      </c>
      <c r="F73" s="228">
        <v>0</v>
      </c>
    </row>
    <row r="74" spans="1:6" ht="45.6" customHeight="1">
      <c r="A74" s="229">
        <v>22080400</v>
      </c>
      <c r="B74" s="230" t="s">
        <v>362</v>
      </c>
      <c r="C74" s="231">
        <f t="shared" si="1"/>
        <v>1255000</v>
      </c>
      <c r="D74" s="232">
        <v>1255000</v>
      </c>
      <c r="E74" s="232">
        <v>0</v>
      </c>
      <c r="F74" s="232">
        <v>0</v>
      </c>
    </row>
    <row r="75" spans="1:6">
      <c r="A75" s="225">
        <v>22090000</v>
      </c>
      <c r="B75" s="226" t="s">
        <v>454</v>
      </c>
      <c r="C75" s="227">
        <f t="shared" si="1"/>
        <v>30500</v>
      </c>
      <c r="D75" s="228">
        <v>30500</v>
      </c>
      <c r="E75" s="228">
        <v>0</v>
      </c>
      <c r="F75" s="228">
        <v>0</v>
      </c>
    </row>
    <row r="76" spans="1:6" ht="58.2" customHeight="1">
      <c r="A76" s="229">
        <v>22090100</v>
      </c>
      <c r="B76" s="230" t="s">
        <v>455</v>
      </c>
      <c r="C76" s="231">
        <f t="shared" si="1"/>
        <v>25000</v>
      </c>
      <c r="D76" s="232">
        <v>25000</v>
      </c>
      <c r="E76" s="232">
        <v>0</v>
      </c>
      <c r="F76" s="232">
        <v>0</v>
      </c>
    </row>
    <row r="77" spans="1:6" ht="26.4" customHeight="1">
      <c r="A77" s="229">
        <v>22090200</v>
      </c>
      <c r="B77" s="230" t="s">
        <v>456</v>
      </c>
      <c r="C77" s="231">
        <f t="shared" si="1"/>
        <v>500</v>
      </c>
      <c r="D77" s="232">
        <v>500</v>
      </c>
      <c r="E77" s="232">
        <v>0</v>
      </c>
      <c r="F77" s="232">
        <v>0</v>
      </c>
    </row>
    <row r="78" spans="1:6" ht="46.2" customHeight="1">
      <c r="A78" s="229">
        <v>22090400</v>
      </c>
      <c r="B78" s="230" t="s">
        <v>457</v>
      </c>
      <c r="C78" s="231">
        <f t="shared" si="1"/>
        <v>5000</v>
      </c>
      <c r="D78" s="232">
        <v>5000</v>
      </c>
      <c r="E78" s="232">
        <v>0</v>
      </c>
      <c r="F78" s="232">
        <v>0</v>
      </c>
    </row>
    <row r="79" spans="1:6" ht="85.2" customHeight="1">
      <c r="A79" s="229">
        <v>22130000</v>
      </c>
      <c r="B79" s="230" t="s">
        <v>458</v>
      </c>
      <c r="C79" s="231">
        <f t="shared" ref="C79:C108" si="2">D79+E79</f>
        <v>12000</v>
      </c>
      <c r="D79" s="232">
        <v>12000</v>
      </c>
      <c r="E79" s="232">
        <v>0</v>
      </c>
      <c r="F79" s="232">
        <v>0</v>
      </c>
    </row>
    <row r="80" spans="1:6">
      <c r="A80" s="225">
        <v>24000000</v>
      </c>
      <c r="B80" s="226" t="s">
        <v>459</v>
      </c>
      <c r="C80" s="227">
        <f t="shared" si="2"/>
        <v>384000</v>
      </c>
      <c r="D80" s="228">
        <v>360000</v>
      </c>
      <c r="E80" s="228">
        <v>24000</v>
      </c>
      <c r="F80" s="228">
        <v>0</v>
      </c>
    </row>
    <row r="81" spans="1:6">
      <c r="A81" s="225">
        <v>24060000</v>
      </c>
      <c r="B81" s="226" t="s">
        <v>449</v>
      </c>
      <c r="C81" s="227">
        <f t="shared" si="2"/>
        <v>384000</v>
      </c>
      <c r="D81" s="228">
        <v>360000</v>
      </c>
      <c r="E81" s="228">
        <v>24000</v>
      </c>
      <c r="F81" s="228">
        <v>0</v>
      </c>
    </row>
    <row r="82" spans="1:6">
      <c r="A82" s="229">
        <v>24060300</v>
      </c>
      <c r="B82" s="230" t="s">
        <v>449</v>
      </c>
      <c r="C82" s="231">
        <f t="shared" si="2"/>
        <v>360000</v>
      </c>
      <c r="D82" s="232">
        <v>360000</v>
      </c>
      <c r="E82" s="232">
        <v>0</v>
      </c>
      <c r="F82" s="232">
        <v>0</v>
      </c>
    </row>
    <row r="83" spans="1:6" ht="60" customHeight="1">
      <c r="A83" s="229">
        <v>24062100</v>
      </c>
      <c r="B83" s="230" t="s">
        <v>460</v>
      </c>
      <c r="C83" s="231">
        <f t="shared" si="2"/>
        <v>24000</v>
      </c>
      <c r="D83" s="232">
        <v>0</v>
      </c>
      <c r="E83" s="232">
        <v>24000</v>
      </c>
      <c r="F83" s="232">
        <v>0</v>
      </c>
    </row>
    <row r="84" spans="1:6">
      <c r="A84" s="225">
        <v>25000000</v>
      </c>
      <c r="B84" s="226" t="s">
        <v>461</v>
      </c>
      <c r="C84" s="227">
        <f t="shared" si="2"/>
        <v>5523500</v>
      </c>
      <c r="D84" s="228">
        <v>0</v>
      </c>
      <c r="E84" s="228">
        <v>5523500</v>
      </c>
      <c r="F84" s="228">
        <v>0</v>
      </c>
    </row>
    <row r="85" spans="1:6" ht="39.6">
      <c r="A85" s="225">
        <v>25010000</v>
      </c>
      <c r="B85" s="226" t="s">
        <v>462</v>
      </c>
      <c r="C85" s="227">
        <f t="shared" si="2"/>
        <v>5378500</v>
      </c>
      <c r="D85" s="228">
        <v>0</v>
      </c>
      <c r="E85" s="228">
        <v>5378500</v>
      </c>
      <c r="F85" s="228">
        <v>0</v>
      </c>
    </row>
    <row r="86" spans="1:6" ht="31.8" customHeight="1">
      <c r="A86" s="229">
        <v>25010100</v>
      </c>
      <c r="B86" s="230" t="s">
        <v>463</v>
      </c>
      <c r="C86" s="231">
        <f t="shared" si="2"/>
        <v>5308000</v>
      </c>
      <c r="D86" s="232">
        <v>0</v>
      </c>
      <c r="E86" s="232">
        <v>5308000</v>
      </c>
      <c r="F86" s="232">
        <v>0</v>
      </c>
    </row>
    <row r="87" spans="1:6" ht="48.6" customHeight="1">
      <c r="A87" s="229">
        <v>25010300</v>
      </c>
      <c r="B87" s="230" t="s">
        <v>363</v>
      </c>
      <c r="C87" s="231">
        <f t="shared" si="2"/>
        <v>70500</v>
      </c>
      <c r="D87" s="232">
        <v>0</v>
      </c>
      <c r="E87" s="232">
        <v>70500</v>
      </c>
      <c r="F87" s="232">
        <v>0</v>
      </c>
    </row>
    <row r="88" spans="1:6" ht="26.4">
      <c r="A88" s="225">
        <v>25020000</v>
      </c>
      <c r="B88" s="226" t="s">
        <v>464</v>
      </c>
      <c r="C88" s="227">
        <f t="shared" si="2"/>
        <v>145000</v>
      </c>
      <c r="D88" s="228">
        <v>0</v>
      </c>
      <c r="E88" s="228">
        <v>145000</v>
      </c>
      <c r="F88" s="228">
        <v>0</v>
      </c>
    </row>
    <row r="89" spans="1:6" ht="79.2">
      <c r="A89" s="229">
        <v>25020200</v>
      </c>
      <c r="B89" s="230" t="s">
        <v>506</v>
      </c>
      <c r="C89" s="231">
        <f t="shared" si="2"/>
        <v>145000</v>
      </c>
      <c r="D89" s="232">
        <v>0</v>
      </c>
      <c r="E89" s="232">
        <v>145000</v>
      </c>
      <c r="F89" s="232">
        <v>0</v>
      </c>
    </row>
    <row r="90" spans="1:6">
      <c r="A90" s="225">
        <v>30000000</v>
      </c>
      <c r="B90" s="226" t="s">
        <v>465</v>
      </c>
      <c r="C90" s="227">
        <f t="shared" si="2"/>
        <v>3987900</v>
      </c>
      <c r="D90" s="228">
        <v>0</v>
      </c>
      <c r="E90" s="228">
        <v>3987900</v>
      </c>
      <c r="F90" s="228">
        <v>3987900</v>
      </c>
    </row>
    <row r="91" spans="1:6" ht="26.4">
      <c r="A91" s="225">
        <v>33000000</v>
      </c>
      <c r="B91" s="226" t="s">
        <v>466</v>
      </c>
      <c r="C91" s="227">
        <f t="shared" si="2"/>
        <v>3987900</v>
      </c>
      <c r="D91" s="228">
        <v>0</v>
      </c>
      <c r="E91" s="228">
        <v>3987900</v>
      </c>
      <c r="F91" s="228">
        <v>3987900</v>
      </c>
    </row>
    <row r="92" spans="1:6">
      <c r="A92" s="225">
        <v>33010000</v>
      </c>
      <c r="B92" s="226" t="s">
        <v>467</v>
      </c>
      <c r="C92" s="227">
        <f t="shared" si="2"/>
        <v>3987900</v>
      </c>
      <c r="D92" s="228">
        <v>0</v>
      </c>
      <c r="E92" s="228">
        <v>3987900</v>
      </c>
      <c r="F92" s="228">
        <v>3987900</v>
      </c>
    </row>
    <row r="93" spans="1:6" ht="73.2" customHeight="1">
      <c r="A93" s="229">
        <v>33010100</v>
      </c>
      <c r="B93" s="230" t="s">
        <v>364</v>
      </c>
      <c r="C93" s="231">
        <f t="shared" si="2"/>
        <v>3987900</v>
      </c>
      <c r="D93" s="232">
        <v>0</v>
      </c>
      <c r="E93" s="232">
        <v>3987900</v>
      </c>
      <c r="F93" s="232">
        <v>3987900</v>
      </c>
    </row>
    <row r="94" spans="1:6" ht="26.4">
      <c r="A94" s="233"/>
      <c r="B94" s="234" t="s">
        <v>365</v>
      </c>
      <c r="C94" s="227">
        <f t="shared" si="2"/>
        <v>244666192</v>
      </c>
      <c r="D94" s="227">
        <v>234760592</v>
      </c>
      <c r="E94" s="227">
        <v>9905600</v>
      </c>
      <c r="F94" s="227">
        <v>3987900</v>
      </c>
    </row>
    <row r="95" spans="1:6">
      <c r="A95" s="225">
        <v>40000000</v>
      </c>
      <c r="B95" s="226" t="s">
        <v>468</v>
      </c>
      <c r="C95" s="227">
        <f t="shared" si="2"/>
        <v>123146255</v>
      </c>
      <c r="D95" s="228">
        <v>122935055</v>
      </c>
      <c r="E95" s="228">
        <v>211200</v>
      </c>
      <c r="F95" s="228">
        <v>211200</v>
      </c>
    </row>
    <row r="96" spans="1:6">
      <c r="A96" s="225">
        <v>41000000</v>
      </c>
      <c r="B96" s="226" t="s">
        <v>469</v>
      </c>
      <c r="C96" s="227">
        <f t="shared" si="2"/>
        <v>123146255</v>
      </c>
      <c r="D96" s="228">
        <v>122935055</v>
      </c>
      <c r="E96" s="228">
        <v>211200</v>
      </c>
      <c r="F96" s="228">
        <v>211200</v>
      </c>
    </row>
    <row r="97" spans="1:6" ht="26.4">
      <c r="A97" s="225">
        <v>41020000</v>
      </c>
      <c r="B97" s="226" t="s">
        <v>366</v>
      </c>
      <c r="C97" s="227">
        <f t="shared" si="2"/>
        <v>18114500</v>
      </c>
      <c r="D97" s="228">
        <v>18114500</v>
      </c>
      <c r="E97" s="228">
        <v>0</v>
      </c>
      <c r="F97" s="228">
        <v>0</v>
      </c>
    </row>
    <row r="98" spans="1:6" ht="18" customHeight="1">
      <c r="A98" s="229">
        <v>41020100</v>
      </c>
      <c r="B98" s="230" t="s">
        <v>470</v>
      </c>
      <c r="C98" s="231">
        <f t="shared" si="2"/>
        <v>18114500</v>
      </c>
      <c r="D98" s="232">
        <v>18114500</v>
      </c>
      <c r="E98" s="232">
        <v>0</v>
      </c>
      <c r="F98" s="232">
        <v>0</v>
      </c>
    </row>
    <row r="99" spans="1:6" ht="26.4">
      <c r="A99" s="225">
        <v>41030000</v>
      </c>
      <c r="B99" s="226" t="s">
        <v>367</v>
      </c>
      <c r="C99" s="227">
        <f t="shared" si="2"/>
        <v>101806900</v>
      </c>
      <c r="D99" s="228">
        <v>101806900</v>
      </c>
      <c r="E99" s="228">
        <v>0</v>
      </c>
      <c r="F99" s="228">
        <v>0</v>
      </c>
    </row>
    <row r="100" spans="1:6" ht="28.8" customHeight="1">
      <c r="A100" s="229">
        <v>41033900</v>
      </c>
      <c r="B100" s="230" t="s">
        <v>471</v>
      </c>
      <c r="C100" s="231">
        <f t="shared" si="2"/>
        <v>101806900</v>
      </c>
      <c r="D100" s="232">
        <v>101806900</v>
      </c>
      <c r="E100" s="232">
        <v>0</v>
      </c>
      <c r="F100" s="232">
        <v>0</v>
      </c>
    </row>
    <row r="101" spans="1:6" ht="26.4">
      <c r="A101" s="225">
        <v>41040000</v>
      </c>
      <c r="B101" s="226" t="s">
        <v>507</v>
      </c>
      <c r="C101" s="227">
        <f t="shared" si="2"/>
        <v>1120327</v>
      </c>
      <c r="D101" s="228">
        <v>1120327</v>
      </c>
      <c r="E101" s="228">
        <v>0</v>
      </c>
      <c r="F101" s="228">
        <v>0</v>
      </c>
    </row>
    <row r="102" spans="1:6" ht="24.6" customHeight="1">
      <c r="A102" s="229">
        <v>41040400</v>
      </c>
      <c r="B102" s="230" t="s">
        <v>508</v>
      </c>
      <c r="C102" s="231">
        <f t="shared" si="2"/>
        <v>1120327</v>
      </c>
      <c r="D102" s="232">
        <v>1120327</v>
      </c>
      <c r="E102" s="232">
        <v>0</v>
      </c>
      <c r="F102" s="232">
        <v>0</v>
      </c>
    </row>
    <row r="103" spans="1:6" ht="30" customHeight="1">
      <c r="A103" s="225">
        <v>41050000</v>
      </c>
      <c r="B103" s="226" t="s">
        <v>368</v>
      </c>
      <c r="C103" s="227">
        <f t="shared" si="2"/>
        <v>2104528</v>
      </c>
      <c r="D103" s="228">
        <v>1893328</v>
      </c>
      <c r="E103" s="228">
        <v>211200</v>
      </c>
      <c r="F103" s="228">
        <v>211200</v>
      </c>
    </row>
    <row r="104" spans="1:6" ht="45" customHeight="1">
      <c r="A104" s="229">
        <v>41051000</v>
      </c>
      <c r="B104" s="230" t="s">
        <v>260</v>
      </c>
      <c r="C104" s="231">
        <f t="shared" si="2"/>
        <v>1395000</v>
      </c>
      <c r="D104" s="232">
        <v>1395000</v>
      </c>
      <c r="E104" s="232">
        <v>0</v>
      </c>
      <c r="F104" s="232">
        <v>0</v>
      </c>
    </row>
    <row r="105" spans="1:6" ht="61.8" customHeight="1">
      <c r="A105" s="229">
        <v>41051200</v>
      </c>
      <c r="B105" s="230" t="s">
        <v>369</v>
      </c>
      <c r="C105" s="231">
        <f t="shared" si="2"/>
        <v>306000</v>
      </c>
      <c r="D105" s="232">
        <v>306000</v>
      </c>
      <c r="E105" s="232">
        <v>0</v>
      </c>
      <c r="F105" s="232">
        <v>0</v>
      </c>
    </row>
    <row r="106" spans="1:6" ht="28.2" customHeight="1">
      <c r="A106" s="229">
        <v>41053900</v>
      </c>
      <c r="B106" s="230" t="s">
        <v>383</v>
      </c>
      <c r="C106" s="231">
        <f t="shared" si="2"/>
        <v>246600</v>
      </c>
      <c r="D106" s="232">
        <v>35400</v>
      </c>
      <c r="E106" s="232">
        <v>211200</v>
      </c>
      <c r="F106" s="232">
        <v>211200</v>
      </c>
    </row>
    <row r="107" spans="1:6" s="210" customFormat="1" ht="73.8" customHeight="1">
      <c r="A107" s="229">
        <v>41057700</v>
      </c>
      <c r="B107" s="230" t="s">
        <v>484</v>
      </c>
      <c r="C107" s="231">
        <f t="shared" si="2"/>
        <v>156928</v>
      </c>
      <c r="D107" s="232">
        <v>156928</v>
      </c>
      <c r="E107" s="232">
        <v>0</v>
      </c>
      <c r="F107" s="232">
        <v>0</v>
      </c>
    </row>
    <row r="108" spans="1:6">
      <c r="A108" s="235" t="s">
        <v>70</v>
      </c>
      <c r="B108" s="234" t="s">
        <v>370</v>
      </c>
      <c r="C108" s="227">
        <f t="shared" si="2"/>
        <v>367812447</v>
      </c>
      <c r="D108" s="227">
        <v>357695647</v>
      </c>
      <c r="E108" s="227">
        <v>10116800</v>
      </c>
      <c r="F108" s="227">
        <v>4199100</v>
      </c>
    </row>
    <row r="111" spans="1:6" ht="15.6">
      <c r="A111" s="8" t="s">
        <v>71</v>
      </c>
      <c r="B111" s="7"/>
      <c r="C111" s="7"/>
      <c r="D111" s="1"/>
      <c r="E111" s="53" t="s">
        <v>219</v>
      </c>
      <c r="F111" s="1"/>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workbookViewId="0">
      <selection activeCell="C4" sqref="C4"/>
    </sheetView>
  </sheetViews>
  <sheetFormatPr defaultRowHeight="13.2"/>
  <cols>
    <col min="1" max="1" width="8.88671875" style="1"/>
    <col min="2" max="2" width="31.33203125" style="1" customWidth="1"/>
    <col min="3" max="3" width="14.6640625" style="1" customWidth="1"/>
    <col min="4" max="4" width="13.6640625" style="1" customWidth="1"/>
    <col min="5" max="5" width="14" style="1" customWidth="1"/>
    <col min="6" max="6" width="15.109375" style="1" customWidth="1"/>
    <col min="7" max="16384" width="8.88671875" style="1"/>
  </cols>
  <sheetData>
    <row r="1" spans="1:6">
      <c r="C1" s="1" t="s">
        <v>24</v>
      </c>
    </row>
    <row r="2" spans="1:6">
      <c r="C2" s="1" t="s">
        <v>77</v>
      </c>
    </row>
    <row r="3" spans="1:6">
      <c r="C3" s="1" t="s">
        <v>509</v>
      </c>
    </row>
    <row r="6" spans="1:6" ht="40.799999999999997" customHeight="1">
      <c r="A6" s="272" t="s">
        <v>276</v>
      </c>
      <c r="B6" s="272"/>
      <c r="C6" s="272"/>
      <c r="D6" s="272"/>
      <c r="E6" s="272"/>
      <c r="F6" s="272"/>
    </row>
    <row r="7" spans="1:6" ht="18">
      <c r="A7" s="273" t="s">
        <v>277</v>
      </c>
      <c r="B7" s="274"/>
      <c r="C7" s="274"/>
      <c r="D7" s="274"/>
      <c r="E7" s="274"/>
      <c r="F7" s="274"/>
    </row>
    <row r="8" spans="1:6" ht="15.6">
      <c r="A8" s="55"/>
      <c r="B8" s="19"/>
      <c r="C8" s="19"/>
      <c r="D8" s="19"/>
      <c r="E8" s="19"/>
      <c r="F8" s="19"/>
    </row>
    <row r="9" spans="1:6" ht="15.6">
      <c r="A9" s="275">
        <v>13540000000</v>
      </c>
      <c r="B9" s="275"/>
      <c r="C9" s="19"/>
      <c r="D9" s="19"/>
      <c r="E9" s="19"/>
      <c r="F9" s="19"/>
    </row>
    <row r="10" spans="1:6" ht="15.6">
      <c r="A10" s="276" t="s">
        <v>104</v>
      </c>
      <c r="B10" s="276"/>
    </row>
    <row r="11" spans="1:6" ht="8.25" customHeight="1">
      <c r="A11" s="56"/>
      <c r="B11" s="56"/>
      <c r="F11" s="2"/>
    </row>
    <row r="12" spans="1:6" ht="15.6">
      <c r="A12" s="56"/>
      <c r="B12" s="56"/>
      <c r="F12" s="2" t="s">
        <v>1</v>
      </c>
    </row>
    <row r="13" spans="1:6" ht="24" customHeight="1">
      <c r="A13" s="281" t="s">
        <v>25</v>
      </c>
      <c r="B13" s="281" t="s">
        <v>78</v>
      </c>
      <c r="C13" s="282" t="s">
        <v>44</v>
      </c>
      <c r="D13" s="281" t="s">
        <v>2</v>
      </c>
      <c r="E13" s="281" t="s">
        <v>9</v>
      </c>
      <c r="F13" s="281"/>
    </row>
    <row r="14" spans="1:6" ht="23.4" customHeight="1">
      <c r="A14" s="281"/>
      <c r="B14" s="281"/>
      <c r="C14" s="281"/>
      <c r="D14" s="281"/>
      <c r="E14" s="281" t="s">
        <v>48</v>
      </c>
      <c r="F14" s="281" t="s">
        <v>43</v>
      </c>
    </row>
    <row r="15" spans="1:6" ht="34.799999999999997" customHeight="1">
      <c r="A15" s="281"/>
      <c r="B15" s="281"/>
      <c r="C15" s="281"/>
      <c r="D15" s="281"/>
      <c r="E15" s="281"/>
      <c r="F15" s="281"/>
    </row>
    <row r="16" spans="1:6" ht="15.6">
      <c r="A16" s="236">
        <v>1</v>
      </c>
      <c r="B16" s="236">
        <v>2</v>
      </c>
      <c r="C16" s="237">
        <v>3</v>
      </c>
      <c r="D16" s="236">
        <v>4</v>
      </c>
      <c r="E16" s="236">
        <v>5</v>
      </c>
      <c r="F16" s="236">
        <v>6</v>
      </c>
    </row>
    <row r="17" spans="1:6" ht="26.4" customHeight="1">
      <c r="A17" s="278" t="s">
        <v>79</v>
      </c>
      <c r="B17" s="279"/>
      <c r="C17" s="279"/>
      <c r="D17" s="279"/>
      <c r="E17" s="279"/>
      <c r="F17" s="280"/>
    </row>
    <row r="18" spans="1:6" ht="15.6">
      <c r="A18" s="238">
        <v>200000</v>
      </c>
      <c r="B18" s="239" t="s">
        <v>26</v>
      </c>
      <c r="C18" s="240">
        <v>30134024.670000002</v>
      </c>
      <c r="D18" s="241">
        <v>21639483</v>
      </c>
      <c r="E18" s="241">
        <v>8494541.6699999999</v>
      </c>
      <c r="F18" s="241">
        <v>7959341.6699999999</v>
      </c>
    </row>
    <row r="19" spans="1:6" ht="46.8">
      <c r="A19" s="238">
        <v>208000</v>
      </c>
      <c r="B19" s="239" t="s">
        <v>27</v>
      </c>
      <c r="C19" s="240">
        <v>30134024.670000002</v>
      </c>
      <c r="D19" s="241">
        <v>21639483</v>
      </c>
      <c r="E19" s="241">
        <v>8494541.6699999999</v>
      </c>
      <c r="F19" s="241">
        <v>7959341.6699999999</v>
      </c>
    </row>
    <row r="20" spans="1:6" ht="19.2" customHeight="1">
      <c r="A20" s="242">
        <v>208100</v>
      </c>
      <c r="B20" s="243" t="s">
        <v>28</v>
      </c>
      <c r="C20" s="244">
        <v>30434024.670000002</v>
      </c>
      <c r="D20" s="245">
        <v>28405683</v>
      </c>
      <c r="E20" s="245">
        <v>2028341.67</v>
      </c>
      <c r="F20" s="245">
        <v>1493141.67</v>
      </c>
    </row>
    <row r="21" spans="1:6" ht="22.5" customHeight="1">
      <c r="A21" s="242">
        <v>208200</v>
      </c>
      <c r="B21" s="243" t="s">
        <v>29</v>
      </c>
      <c r="C21" s="244">
        <v>300000</v>
      </c>
      <c r="D21" s="245">
        <v>300000</v>
      </c>
      <c r="E21" s="245">
        <v>0</v>
      </c>
      <c r="F21" s="245">
        <v>0</v>
      </c>
    </row>
    <row r="22" spans="1:6" ht="70.8" customHeight="1">
      <c r="A22" s="242">
        <v>208400</v>
      </c>
      <c r="B22" s="243" t="s">
        <v>223</v>
      </c>
      <c r="C22" s="244">
        <v>0</v>
      </c>
      <c r="D22" s="245">
        <v>-6466200</v>
      </c>
      <c r="E22" s="245">
        <v>6466200</v>
      </c>
      <c r="F22" s="245">
        <v>6466200</v>
      </c>
    </row>
    <row r="23" spans="1:6" ht="15.6">
      <c r="A23" s="246" t="s">
        <v>70</v>
      </c>
      <c r="B23" s="247" t="s">
        <v>80</v>
      </c>
      <c r="C23" s="240">
        <v>30134024.670000002</v>
      </c>
      <c r="D23" s="240">
        <v>21639483</v>
      </c>
      <c r="E23" s="240">
        <v>8494541.6699999999</v>
      </c>
      <c r="F23" s="240">
        <v>7959341.6699999999</v>
      </c>
    </row>
    <row r="24" spans="1:6" ht="25.8" customHeight="1">
      <c r="A24" s="278" t="s">
        <v>81</v>
      </c>
      <c r="B24" s="279"/>
      <c r="C24" s="279"/>
      <c r="D24" s="279"/>
      <c r="E24" s="279"/>
      <c r="F24" s="280"/>
    </row>
    <row r="25" spans="1:6" ht="31.2">
      <c r="A25" s="238">
        <v>600000</v>
      </c>
      <c r="B25" s="239" t="s">
        <v>30</v>
      </c>
      <c r="C25" s="240">
        <v>30134024.670000002</v>
      </c>
      <c r="D25" s="241">
        <v>21639483</v>
      </c>
      <c r="E25" s="241">
        <v>8494541.6699999999</v>
      </c>
      <c r="F25" s="241">
        <v>7959341.6699999999</v>
      </c>
    </row>
    <row r="26" spans="1:6" ht="31.2">
      <c r="A26" s="238">
        <v>602000</v>
      </c>
      <c r="B26" s="239" t="s">
        <v>31</v>
      </c>
      <c r="C26" s="240">
        <v>30134024.670000002</v>
      </c>
      <c r="D26" s="241">
        <v>21639483</v>
      </c>
      <c r="E26" s="241">
        <v>8494541.6699999999</v>
      </c>
      <c r="F26" s="241">
        <v>7959341.6699999999</v>
      </c>
    </row>
    <row r="27" spans="1:6" ht="20.399999999999999" customHeight="1">
      <c r="A27" s="242">
        <v>602100</v>
      </c>
      <c r="B27" s="243" t="s">
        <v>28</v>
      </c>
      <c r="C27" s="244">
        <v>30434024.670000002</v>
      </c>
      <c r="D27" s="245">
        <v>28405683</v>
      </c>
      <c r="E27" s="245">
        <v>2028341.67</v>
      </c>
      <c r="F27" s="245">
        <v>1493141.67</v>
      </c>
    </row>
    <row r="28" spans="1:6" ht="20.399999999999999" customHeight="1">
      <c r="A28" s="242">
        <v>602200</v>
      </c>
      <c r="B28" s="243" t="s">
        <v>29</v>
      </c>
      <c r="C28" s="244">
        <v>300000</v>
      </c>
      <c r="D28" s="245">
        <v>300000</v>
      </c>
      <c r="E28" s="245">
        <v>0</v>
      </c>
      <c r="F28" s="245">
        <v>0</v>
      </c>
    </row>
    <row r="29" spans="1:6" ht="69.599999999999994" customHeight="1">
      <c r="A29" s="242">
        <v>602400</v>
      </c>
      <c r="B29" s="243" t="s">
        <v>223</v>
      </c>
      <c r="C29" s="244">
        <v>0</v>
      </c>
      <c r="D29" s="245">
        <v>-6466200</v>
      </c>
      <c r="E29" s="245">
        <v>6466200</v>
      </c>
      <c r="F29" s="245">
        <v>6466200</v>
      </c>
    </row>
    <row r="30" spans="1:6" ht="22.8" customHeight="1">
      <c r="A30" s="246" t="s">
        <v>70</v>
      </c>
      <c r="B30" s="247" t="s">
        <v>80</v>
      </c>
      <c r="C30" s="240">
        <v>30134024.670000002</v>
      </c>
      <c r="D30" s="240">
        <v>21639483</v>
      </c>
      <c r="E30" s="240">
        <v>8494541.6699999999</v>
      </c>
      <c r="F30" s="240">
        <v>7959341.6699999999</v>
      </c>
    </row>
    <row r="35" spans="1:5" ht="15.6">
      <c r="A35" s="8" t="s">
        <v>71</v>
      </c>
      <c r="B35" s="7"/>
      <c r="C35" s="7"/>
      <c r="E35" s="53" t="s">
        <v>219</v>
      </c>
    </row>
  </sheetData>
  <mergeCells count="13">
    <mergeCell ref="A24:F24"/>
    <mergeCell ref="A13:A15"/>
    <mergeCell ref="A6:F6"/>
    <mergeCell ref="A9:B9"/>
    <mergeCell ref="A10:B10"/>
    <mergeCell ref="A7:F7"/>
    <mergeCell ref="A17:F17"/>
    <mergeCell ref="B13:B15"/>
    <mergeCell ref="C13:C15"/>
    <mergeCell ref="D13:D15"/>
    <mergeCell ref="E13:F13"/>
    <mergeCell ref="E14:E15"/>
    <mergeCell ref="F14:F15"/>
  </mergeCells>
  <phoneticPr fontId="25" type="noConversion"/>
  <pageMargins left="0.55000000000000004" right="0.2" top="0.55000000000000004" bottom="0.2" header="0.5" footer="0.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92"/>
  <sheetViews>
    <sheetView tabSelected="1" zoomScale="70" zoomScaleNormal="70" workbookViewId="0">
      <pane xSplit="4" ySplit="18" topLeftCell="E19" activePane="bottomRight" state="frozen"/>
      <selection pane="topRight" activeCell="E1" sqref="E1"/>
      <selection pane="bottomLeft" activeCell="A14" sqref="A14"/>
      <selection pane="bottomRight" activeCell="T87" sqref="T87"/>
    </sheetView>
  </sheetViews>
  <sheetFormatPr defaultColWidth="9.109375" defaultRowHeight="13.2"/>
  <cols>
    <col min="1" max="1" width="9.109375" style="9"/>
    <col min="2" max="2" width="7.21875" style="1" customWidth="1"/>
    <col min="3" max="3" width="9.109375" style="1"/>
    <col min="4" max="4" width="28.5546875" style="1" customWidth="1"/>
    <col min="5" max="5" width="15.109375" style="1" customWidth="1"/>
    <col min="6" max="6" width="15.88671875" style="1" customWidth="1"/>
    <col min="7" max="7" width="14.88671875" style="1" customWidth="1"/>
    <col min="8" max="8" width="14" style="1" customWidth="1"/>
    <col min="9" max="10" width="15.44140625" style="1" customWidth="1"/>
    <col min="11" max="11" width="14.21875" style="20" customWidth="1"/>
    <col min="12" max="12" width="14.5546875" style="1" customWidth="1"/>
    <col min="13" max="13" width="11.33203125" style="1" customWidth="1"/>
    <col min="14" max="14" width="11" style="1" customWidth="1"/>
    <col min="15" max="15" width="14.21875" style="1" customWidth="1"/>
    <col min="16" max="16" width="16.5546875" style="12" customWidth="1"/>
    <col min="17" max="17" width="9.109375" style="1"/>
    <col min="18" max="18" width="10.88671875" style="1" bestFit="1" customWidth="1"/>
    <col min="19" max="16384" width="9.109375" style="1"/>
  </cols>
  <sheetData>
    <row r="1" spans="1:16">
      <c r="B1" s="9"/>
      <c r="J1" s="1" t="s">
        <v>376</v>
      </c>
      <c r="K1" s="11"/>
    </row>
    <row r="2" spans="1:16">
      <c r="B2" s="9"/>
      <c r="J2" s="1" t="s">
        <v>76</v>
      </c>
      <c r="K2" s="11"/>
    </row>
    <row r="3" spans="1:16">
      <c r="B3" s="9"/>
      <c r="J3" s="1" t="s">
        <v>513</v>
      </c>
      <c r="K3" s="11"/>
    </row>
    <row r="4" spans="1:16" ht="3.6" customHeight="1">
      <c r="B4" s="9"/>
      <c r="K4" s="11"/>
    </row>
    <row r="5" spans="1:16" ht="5.4" customHeight="1">
      <c r="B5" s="9"/>
      <c r="K5" s="11"/>
    </row>
    <row r="6" spans="1:16" ht="17.399999999999999">
      <c r="A6" s="272" t="s">
        <v>298</v>
      </c>
      <c r="B6" s="272"/>
      <c r="C6" s="272"/>
      <c r="D6" s="272"/>
      <c r="E6" s="272"/>
      <c r="F6" s="272"/>
      <c r="G6" s="272"/>
      <c r="H6" s="272"/>
      <c r="I6" s="272"/>
      <c r="J6" s="272"/>
      <c r="K6" s="272"/>
      <c r="L6" s="272"/>
      <c r="M6" s="272"/>
      <c r="N6" s="272"/>
      <c r="O6" s="272"/>
      <c r="P6" s="272"/>
    </row>
    <row r="7" spans="1:16" s="7" customFormat="1" ht="15.6">
      <c r="A7" s="283" t="s">
        <v>0</v>
      </c>
      <c r="B7" s="283"/>
      <c r="C7" s="283"/>
      <c r="D7" s="283"/>
      <c r="E7" s="283"/>
      <c r="F7" s="283"/>
      <c r="G7" s="283"/>
      <c r="H7" s="283"/>
      <c r="I7" s="283"/>
      <c r="J7" s="283"/>
      <c r="K7" s="283"/>
      <c r="L7" s="283"/>
      <c r="M7" s="283"/>
      <c r="N7" s="283"/>
      <c r="O7" s="283"/>
      <c r="P7" s="10"/>
    </row>
    <row r="8" spans="1:16" ht="17.399999999999999">
      <c r="A8" s="273" t="s">
        <v>299</v>
      </c>
      <c r="B8" s="273"/>
      <c r="C8" s="273"/>
      <c r="D8" s="273"/>
      <c r="E8" s="273"/>
      <c r="F8" s="273"/>
      <c r="G8" s="273"/>
      <c r="H8" s="273"/>
      <c r="I8" s="273"/>
      <c r="J8" s="273"/>
      <c r="K8" s="273"/>
      <c r="L8" s="273"/>
      <c r="M8" s="273"/>
      <c r="N8" s="273"/>
      <c r="O8" s="273"/>
    </row>
    <row r="9" spans="1:16" ht="15.6">
      <c r="A9" s="22"/>
      <c r="B9" s="22"/>
      <c r="C9" s="22"/>
      <c r="D9" s="22"/>
      <c r="E9" s="22"/>
      <c r="F9" s="22"/>
      <c r="G9" s="22"/>
      <c r="H9" s="22"/>
      <c r="I9" s="22"/>
      <c r="J9" s="22"/>
      <c r="K9" s="22"/>
      <c r="L9" s="22"/>
      <c r="M9" s="22"/>
      <c r="N9" s="22"/>
      <c r="O9" s="22"/>
    </row>
    <row r="10" spans="1:16" ht="15.6">
      <c r="A10" s="275">
        <v>13540000000</v>
      </c>
      <c r="B10" s="275"/>
      <c r="C10" s="22"/>
      <c r="D10" s="22"/>
      <c r="E10" s="22"/>
      <c r="F10" s="22"/>
      <c r="G10" s="22"/>
      <c r="H10" s="22"/>
      <c r="I10" s="22"/>
      <c r="J10" s="22"/>
      <c r="K10" s="22"/>
      <c r="L10" s="22"/>
      <c r="M10" s="22"/>
      <c r="N10" s="22"/>
      <c r="O10" s="22"/>
    </row>
    <row r="11" spans="1:16" ht="15.6">
      <c r="A11" s="276" t="s">
        <v>104</v>
      </c>
      <c r="B11" s="276"/>
      <c r="C11" s="19"/>
      <c r="D11" s="19"/>
      <c r="E11" s="19"/>
      <c r="F11" s="19"/>
      <c r="G11" s="19"/>
      <c r="H11" s="19"/>
      <c r="I11" s="19"/>
      <c r="J11" s="19"/>
      <c r="K11" s="19"/>
      <c r="L11" s="19"/>
      <c r="M11" s="19"/>
      <c r="N11" s="19"/>
      <c r="O11" s="19"/>
      <c r="P11" s="171"/>
    </row>
    <row r="12" spans="1:16" ht="15.6">
      <c r="A12" s="21"/>
      <c r="B12" s="19"/>
      <c r="C12" s="19"/>
      <c r="D12" s="19"/>
      <c r="E12" s="19"/>
      <c r="F12" s="19"/>
      <c r="G12" s="19"/>
      <c r="H12" s="19"/>
      <c r="I12" s="19"/>
      <c r="J12" s="19"/>
      <c r="K12" s="19"/>
      <c r="L12" s="19"/>
      <c r="M12" s="19"/>
      <c r="N12" s="19"/>
      <c r="O12" s="19"/>
      <c r="P12" s="171" t="s">
        <v>1</v>
      </c>
    </row>
    <row r="13" spans="1:16" ht="1.8" customHeight="1">
      <c r="A13" s="21"/>
      <c r="B13" s="19"/>
      <c r="C13" s="19"/>
      <c r="D13" s="19"/>
      <c r="E13" s="19"/>
      <c r="F13" s="19"/>
      <c r="G13" s="19"/>
      <c r="H13" s="19"/>
      <c r="I13" s="19"/>
      <c r="J13" s="19"/>
      <c r="K13" s="19"/>
      <c r="L13" s="19"/>
      <c r="M13" s="19"/>
      <c r="N13" s="19"/>
      <c r="O13" s="19"/>
      <c r="P13" s="171"/>
    </row>
    <row r="14" spans="1:16" s="58" customFormat="1" ht="13.8" customHeight="1">
      <c r="A14" s="286" t="s">
        <v>105</v>
      </c>
      <c r="B14" s="286" t="s">
        <v>106</v>
      </c>
      <c r="C14" s="286" t="s">
        <v>45</v>
      </c>
      <c r="D14" s="284" t="s">
        <v>108</v>
      </c>
      <c r="E14" s="284" t="s">
        <v>2</v>
      </c>
      <c r="F14" s="284"/>
      <c r="G14" s="284"/>
      <c r="H14" s="284"/>
      <c r="I14" s="284"/>
      <c r="J14" s="284" t="s">
        <v>9</v>
      </c>
      <c r="K14" s="284"/>
      <c r="L14" s="284"/>
      <c r="M14" s="284"/>
      <c r="N14" s="284"/>
      <c r="O14" s="284"/>
      <c r="P14" s="285" t="s">
        <v>109</v>
      </c>
    </row>
    <row r="15" spans="1:16" s="58" customFormat="1" ht="13.8" customHeight="1">
      <c r="A15" s="284"/>
      <c r="B15" s="284"/>
      <c r="C15" s="284"/>
      <c r="D15" s="284"/>
      <c r="E15" s="285" t="s">
        <v>48</v>
      </c>
      <c r="F15" s="284" t="s">
        <v>4</v>
      </c>
      <c r="G15" s="284" t="s">
        <v>5</v>
      </c>
      <c r="H15" s="284"/>
      <c r="I15" s="284" t="s">
        <v>8</v>
      </c>
      <c r="J15" s="285" t="s">
        <v>48</v>
      </c>
      <c r="K15" s="284" t="s">
        <v>43</v>
      </c>
      <c r="L15" s="284" t="s">
        <v>4</v>
      </c>
      <c r="M15" s="284" t="s">
        <v>5</v>
      </c>
      <c r="N15" s="284"/>
      <c r="O15" s="284" t="s">
        <v>8</v>
      </c>
      <c r="P15" s="284"/>
    </row>
    <row r="16" spans="1:16" s="58" customFormat="1" ht="13.8" customHeight="1">
      <c r="A16" s="284"/>
      <c r="B16" s="284"/>
      <c r="C16" s="284"/>
      <c r="D16" s="284"/>
      <c r="E16" s="284"/>
      <c r="F16" s="284"/>
      <c r="G16" s="284" t="s">
        <v>6</v>
      </c>
      <c r="H16" s="284" t="s">
        <v>7</v>
      </c>
      <c r="I16" s="284"/>
      <c r="J16" s="284"/>
      <c r="K16" s="284"/>
      <c r="L16" s="284"/>
      <c r="M16" s="284" t="s">
        <v>6</v>
      </c>
      <c r="N16" s="284" t="s">
        <v>7</v>
      </c>
      <c r="O16" s="284"/>
      <c r="P16" s="284"/>
    </row>
    <row r="17" spans="1:16" s="58" customFormat="1" ht="109.8" customHeight="1">
      <c r="A17" s="284"/>
      <c r="B17" s="284"/>
      <c r="C17" s="284"/>
      <c r="D17" s="284"/>
      <c r="E17" s="284"/>
      <c r="F17" s="284"/>
      <c r="G17" s="284"/>
      <c r="H17" s="284"/>
      <c r="I17" s="284"/>
      <c r="J17" s="284"/>
      <c r="K17" s="284"/>
      <c r="L17" s="284"/>
      <c r="M17" s="284"/>
      <c r="N17" s="284"/>
      <c r="O17" s="284"/>
      <c r="P17" s="284"/>
    </row>
    <row r="18" spans="1:16" s="58" customFormat="1" ht="13.8">
      <c r="A18" s="248">
        <v>1</v>
      </c>
      <c r="B18" s="248">
        <v>2</v>
      </c>
      <c r="C18" s="248">
        <v>3</v>
      </c>
      <c r="D18" s="248">
        <v>4</v>
      </c>
      <c r="E18" s="249">
        <v>5</v>
      </c>
      <c r="F18" s="248">
        <v>6</v>
      </c>
      <c r="G18" s="248">
        <v>7</v>
      </c>
      <c r="H18" s="248">
        <v>8</v>
      </c>
      <c r="I18" s="248">
        <v>9</v>
      </c>
      <c r="J18" s="249">
        <v>10</v>
      </c>
      <c r="K18" s="248">
        <v>11</v>
      </c>
      <c r="L18" s="248">
        <v>12</v>
      </c>
      <c r="M18" s="248">
        <v>13</v>
      </c>
      <c r="N18" s="248">
        <v>14</v>
      </c>
      <c r="O18" s="248">
        <v>15</v>
      </c>
      <c r="P18" s="249">
        <v>16</v>
      </c>
    </row>
    <row r="19" spans="1:16" s="58" customFormat="1" ht="13.8">
      <c r="A19" s="250" t="s">
        <v>10</v>
      </c>
      <c r="B19" s="251"/>
      <c r="C19" s="252"/>
      <c r="D19" s="253" t="s">
        <v>50</v>
      </c>
      <c r="E19" s="254">
        <v>123770863</v>
      </c>
      <c r="F19" s="255">
        <v>105504190</v>
      </c>
      <c r="G19" s="255">
        <v>41016529</v>
      </c>
      <c r="H19" s="255">
        <v>4603100</v>
      </c>
      <c r="I19" s="255">
        <v>18266673</v>
      </c>
      <c r="J19" s="254">
        <v>11585865</v>
      </c>
      <c r="K19" s="255">
        <v>10327965</v>
      </c>
      <c r="L19" s="255">
        <v>1214400</v>
      </c>
      <c r="M19" s="255">
        <v>48000</v>
      </c>
      <c r="N19" s="255">
        <v>179400</v>
      </c>
      <c r="O19" s="255">
        <v>10371465</v>
      </c>
      <c r="P19" s="254">
        <v>135356728</v>
      </c>
    </row>
    <row r="20" spans="1:16" s="214" customFormat="1" ht="86.4" customHeight="1">
      <c r="A20" s="256" t="s">
        <v>152</v>
      </c>
      <c r="B20" s="256" t="s">
        <v>39</v>
      </c>
      <c r="C20" s="257" t="s">
        <v>11</v>
      </c>
      <c r="D20" s="258" t="s">
        <v>51</v>
      </c>
      <c r="E20" s="259">
        <v>32126852</v>
      </c>
      <c r="F20" s="260">
        <v>32126852</v>
      </c>
      <c r="G20" s="260">
        <v>22692400</v>
      </c>
      <c r="H20" s="260">
        <v>2296500</v>
      </c>
      <c r="I20" s="260">
        <v>0</v>
      </c>
      <c r="J20" s="259">
        <v>0</v>
      </c>
      <c r="K20" s="260">
        <v>0</v>
      </c>
      <c r="L20" s="260">
        <v>0</v>
      </c>
      <c r="M20" s="260">
        <v>0</v>
      </c>
      <c r="N20" s="260">
        <v>0</v>
      </c>
      <c r="O20" s="260">
        <v>0</v>
      </c>
      <c r="P20" s="259">
        <v>32126852</v>
      </c>
    </row>
    <row r="21" spans="1:16" s="215" customFormat="1" ht="41.4" customHeight="1">
      <c r="A21" s="256" t="s">
        <v>209</v>
      </c>
      <c r="B21" s="256" t="s">
        <v>210</v>
      </c>
      <c r="C21" s="257" t="s">
        <v>75</v>
      </c>
      <c r="D21" s="258" t="s">
        <v>211</v>
      </c>
      <c r="E21" s="259">
        <v>200000</v>
      </c>
      <c r="F21" s="260">
        <v>200000</v>
      </c>
      <c r="G21" s="260">
        <v>0</v>
      </c>
      <c r="H21" s="260">
        <v>0</v>
      </c>
      <c r="I21" s="260">
        <v>0</v>
      </c>
      <c r="J21" s="259">
        <v>0</v>
      </c>
      <c r="K21" s="260">
        <v>0</v>
      </c>
      <c r="L21" s="260">
        <v>0</v>
      </c>
      <c r="M21" s="260">
        <v>0</v>
      </c>
      <c r="N21" s="260">
        <v>0</v>
      </c>
      <c r="O21" s="260">
        <v>0</v>
      </c>
      <c r="P21" s="259">
        <v>200000</v>
      </c>
    </row>
    <row r="22" spans="1:16" s="58" customFormat="1" ht="43.2" customHeight="1">
      <c r="A22" s="256" t="s">
        <v>153</v>
      </c>
      <c r="B22" s="256" t="s">
        <v>110</v>
      </c>
      <c r="C22" s="257" t="s">
        <v>111</v>
      </c>
      <c r="D22" s="258" t="s">
        <v>112</v>
      </c>
      <c r="E22" s="259">
        <v>6012100</v>
      </c>
      <c r="F22" s="260">
        <v>6012100</v>
      </c>
      <c r="G22" s="260">
        <v>0</v>
      </c>
      <c r="H22" s="260">
        <v>0</v>
      </c>
      <c r="I22" s="260">
        <v>0</v>
      </c>
      <c r="J22" s="259">
        <v>0</v>
      </c>
      <c r="K22" s="260">
        <v>0</v>
      </c>
      <c r="L22" s="260">
        <v>0</v>
      </c>
      <c r="M22" s="260">
        <v>0</v>
      </c>
      <c r="N22" s="260">
        <v>0</v>
      </c>
      <c r="O22" s="260">
        <v>0</v>
      </c>
      <c r="P22" s="259">
        <v>6012100</v>
      </c>
    </row>
    <row r="23" spans="1:16" s="58" customFormat="1" ht="60.6" customHeight="1">
      <c r="A23" s="256" t="s">
        <v>154</v>
      </c>
      <c r="B23" s="256" t="s">
        <v>35</v>
      </c>
      <c r="C23" s="257" t="s">
        <v>34</v>
      </c>
      <c r="D23" s="258" t="s">
        <v>82</v>
      </c>
      <c r="E23" s="259">
        <v>528000</v>
      </c>
      <c r="F23" s="260">
        <v>528000</v>
      </c>
      <c r="G23" s="260">
        <v>0</v>
      </c>
      <c r="H23" s="260">
        <v>0</v>
      </c>
      <c r="I23" s="260">
        <v>0</v>
      </c>
      <c r="J23" s="259">
        <v>0</v>
      </c>
      <c r="K23" s="260">
        <v>0</v>
      </c>
      <c r="L23" s="260">
        <v>0</v>
      </c>
      <c r="M23" s="260">
        <v>0</v>
      </c>
      <c r="N23" s="260">
        <v>0</v>
      </c>
      <c r="O23" s="260">
        <v>0</v>
      </c>
      <c r="P23" s="259">
        <v>528000</v>
      </c>
    </row>
    <row r="24" spans="1:16" s="58" customFormat="1" ht="61.2" customHeight="1">
      <c r="A24" s="256" t="s">
        <v>155</v>
      </c>
      <c r="B24" s="256" t="s">
        <v>41</v>
      </c>
      <c r="C24" s="257" t="s">
        <v>33</v>
      </c>
      <c r="D24" s="258" t="s">
        <v>42</v>
      </c>
      <c r="E24" s="259">
        <v>1562600</v>
      </c>
      <c r="F24" s="260">
        <v>1562600</v>
      </c>
      <c r="G24" s="260">
        <v>0</v>
      </c>
      <c r="H24" s="260">
        <v>0</v>
      </c>
      <c r="I24" s="260">
        <v>0</v>
      </c>
      <c r="J24" s="259">
        <v>0</v>
      </c>
      <c r="K24" s="260">
        <v>0</v>
      </c>
      <c r="L24" s="260">
        <v>0</v>
      </c>
      <c r="M24" s="260">
        <v>0</v>
      </c>
      <c r="N24" s="260">
        <v>0</v>
      </c>
      <c r="O24" s="260">
        <v>0</v>
      </c>
      <c r="P24" s="259">
        <v>1562600</v>
      </c>
    </row>
    <row r="25" spans="1:16" s="214" customFormat="1" ht="47.4" customHeight="1">
      <c r="A25" s="256" t="s">
        <v>278</v>
      </c>
      <c r="B25" s="256" t="s">
        <v>279</v>
      </c>
      <c r="C25" s="257" t="s">
        <v>113</v>
      </c>
      <c r="D25" s="258" t="s">
        <v>280</v>
      </c>
      <c r="E25" s="259">
        <v>4915500</v>
      </c>
      <c r="F25" s="260">
        <v>4915500</v>
      </c>
      <c r="G25" s="260">
        <v>0</v>
      </c>
      <c r="H25" s="260">
        <v>0</v>
      </c>
      <c r="I25" s="260">
        <v>0</v>
      </c>
      <c r="J25" s="259">
        <v>0</v>
      </c>
      <c r="K25" s="260">
        <v>0</v>
      </c>
      <c r="L25" s="260">
        <v>0</v>
      </c>
      <c r="M25" s="260">
        <v>0</v>
      </c>
      <c r="N25" s="260">
        <v>0</v>
      </c>
      <c r="O25" s="260">
        <v>0</v>
      </c>
      <c r="P25" s="259">
        <v>4915500</v>
      </c>
    </row>
    <row r="26" spans="1:16" s="216" customFormat="1" ht="48" customHeight="1">
      <c r="A26" s="256" t="s">
        <v>156</v>
      </c>
      <c r="B26" s="256" t="s">
        <v>115</v>
      </c>
      <c r="C26" s="257" t="s">
        <v>116</v>
      </c>
      <c r="D26" s="258" t="s">
        <v>117</v>
      </c>
      <c r="E26" s="259">
        <v>6800</v>
      </c>
      <c r="F26" s="260">
        <v>6800</v>
      </c>
      <c r="G26" s="260">
        <v>0</v>
      </c>
      <c r="H26" s="260">
        <v>0</v>
      </c>
      <c r="I26" s="260">
        <v>0</v>
      </c>
      <c r="J26" s="259">
        <v>0</v>
      </c>
      <c r="K26" s="260">
        <v>0</v>
      </c>
      <c r="L26" s="260">
        <v>0</v>
      </c>
      <c r="M26" s="260">
        <v>0</v>
      </c>
      <c r="N26" s="260">
        <v>0</v>
      </c>
      <c r="O26" s="260">
        <v>0</v>
      </c>
      <c r="P26" s="259">
        <v>6800</v>
      </c>
    </row>
    <row r="27" spans="1:16" s="216" customFormat="1" ht="64.8" customHeight="1">
      <c r="A27" s="256" t="s">
        <v>157</v>
      </c>
      <c r="B27" s="256" t="s">
        <v>118</v>
      </c>
      <c r="C27" s="257" t="s">
        <v>116</v>
      </c>
      <c r="D27" s="258" t="s">
        <v>119</v>
      </c>
      <c r="E27" s="259">
        <v>1000000</v>
      </c>
      <c r="F27" s="260">
        <v>1000000</v>
      </c>
      <c r="G27" s="260">
        <v>0</v>
      </c>
      <c r="H27" s="260">
        <v>0</v>
      </c>
      <c r="I27" s="260">
        <v>0</v>
      </c>
      <c r="J27" s="259">
        <v>0</v>
      </c>
      <c r="K27" s="260">
        <v>0</v>
      </c>
      <c r="L27" s="260">
        <v>0</v>
      </c>
      <c r="M27" s="260">
        <v>0</v>
      </c>
      <c r="N27" s="260">
        <v>0</v>
      </c>
      <c r="O27" s="260">
        <v>0</v>
      </c>
      <c r="P27" s="259">
        <v>1000000</v>
      </c>
    </row>
    <row r="28" spans="1:16" s="214" customFormat="1" ht="62.4" customHeight="1">
      <c r="A28" s="256" t="s">
        <v>158</v>
      </c>
      <c r="B28" s="256" t="s">
        <v>120</v>
      </c>
      <c r="C28" s="257" t="s">
        <v>116</v>
      </c>
      <c r="D28" s="258" t="s">
        <v>121</v>
      </c>
      <c r="E28" s="259">
        <v>150500</v>
      </c>
      <c r="F28" s="260">
        <v>150500</v>
      </c>
      <c r="G28" s="260">
        <v>0</v>
      </c>
      <c r="H28" s="260">
        <v>0</v>
      </c>
      <c r="I28" s="260">
        <v>0</v>
      </c>
      <c r="J28" s="259">
        <v>0</v>
      </c>
      <c r="K28" s="260">
        <v>0</v>
      </c>
      <c r="L28" s="260">
        <v>0</v>
      </c>
      <c r="M28" s="260">
        <v>0</v>
      </c>
      <c r="N28" s="260">
        <v>0</v>
      </c>
      <c r="O28" s="260">
        <v>0</v>
      </c>
      <c r="P28" s="259">
        <v>150500</v>
      </c>
    </row>
    <row r="29" spans="1:16" s="58" customFormat="1" ht="87" customHeight="1">
      <c r="A29" s="256" t="s">
        <v>181</v>
      </c>
      <c r="B29" s="256" t="s">
        <v>122</v>
      </c>
      <c r="C29" s="257" t="s">
        <v>19</v>
      </c>
      <c r="D29" s="258" t="s">
        <v>123</v>
      </c>
      <c r="E29" s="259">
        <v>4626900</v>
      </c>
      <c r="F29" s="260">
        <v>4626900</v>
      </c>
      <c r="G29" s="260">
        <v>3377600</v>
      </c>
      <c r="H29" s="260">
        <v>169700</v>
      </c>
      <c r="I29" s="260">
        <v>0</v>
      </c>
      <c r="J29" s="259">
        <v>120000</v>
      </c>
      <c r="K29" s="260">
        <v>0</v>
      </c>
      <c r="L29" s="260">
        <v>120000</v>
      </c>
      <c r="M29" s="260">
        <v>48000</v>
      </c>
      <c r="N29" s="260">
        <v>34400</v>
      </c>
      <c r="O29" s="260">
        <v>0</v>
      </c>
      <c r="P29" s="259">
        <v>4746900</v>
      </c>
    </row>
    <row r="30" spans="1:16" s="58" customFormat="1" ht="53.4" customHeight="1">
      <c r="A30" s="256" t="s">
        <v>159</v>
      </c>
      <c r="B30" s="256" t="s">
        <v>124</v>
      </c>
      <c r="C30" s="257" t="s">
        <v>12</v>
      </c>
      <c r="D30" s="258" t="s">
        <v>182</v>
      </c>
      <c r="E30" s="259">
        <v>1047100</v>
      </c>
      <c r="F30" s="260">
        <v>1047100</v>
      </c>
      <c r="G30" s="260">
        <v>735500</v>
      </c>
      <c r="H30" s="260">
        <v>25200</v>
      </c>
      <c r="I30" s="260">
        <v>0</v>
      </c>
      <c r="J30" s="259">
        <v>0</v>
      </c>
      <c r="K30" s="260">
        <v>0</v>
      </c>
      <c r="L30" s="260">
        <v>0</v>
      </c>
      <c r="M30" s="260">
        <v>0</v>
      </c>
      <c r="N30" s="260">
        <v>0</v>
      </c>
      <c r="O30" s="260">
        <v>0</v>
      </c>
      <c r="P30" s="259">
        <v>1047100</v>
      </c>
    </row>
    <row r="31" spans="1:16" s="58" customFormat="1" ht="112.2" customHeight="1">
      <c r="A31" s="256" t="s">
        <v>160</v>
      </c>
      <c r="B31" s="256" t="s">
        <v>125</v>
      </c>
      <c r="C31" s="257" t="s">
        <v>18</v>
      </c>
      <c r="D31" s="258" t="s">
        <v>126</v>
      </c>
      <c r="E31" s="259">
        <v>1100000</v>
      </c>
      <c r="F31" s="260">
        <v>1100000</v>
      </c>
      <c r="G31" s="260">
        <v>0</v>
      </c>
      <c r="H31" s="260">
        <v>0</v>
      </c>
      <c r="I31" s="260">
        <v>0</v>
      </c>
      <c r="J31" s="259">
        <v>0</v>
      </c>
      <c r="K31" s="260">
        <v>0</v>
      </c>
      <c r="L31" s="260">
        <v>0</v>
      </c>
      <c r="M31" s="260">
        <v>0</v>
      </c>
      <c r="N31" s="260">
        <v>0</v>
      </c>
      <c r="O31" s="260">
        <v>0</v>
      </c>
      <c r="P31" s="259">
        <v>1100000</v>
      </c>
    </row>
    <row r="32" spans="1:16" s="58" customFormat="1" ht="99" customHeight="1">
      <c r="A32" s="256" t="s">
        <v>161</v>
      </c>
      <c r="B32" s="256" t="s">
        <v>127</v>
      </c>
      <c r="C32" s="257" t="s">
        <v>128</v>
      </c>
      <c r="D32" s="258" t="s">
        <v>129</v>
      </c>
      <c r="E32" s="259">
        <v>450000</v>
      </c>
      <c r="F32" s="260">
        <v>450000</v>
      </c>
      <c r="G32" s="260">
        <v>0</v>
      </c>
      <c r="H32" s="260">
        <v>0</v>
      </c>
      <c r="I32" s="260">
        <v>0</v>
      </c>
      <c r="J32" s="259">
        <v>0</v>
      </c>
      <c r="K32" s="260">
        <v>0</v>
      </c>
      <c r="L32" s="260">
        <v>0</v>
      </c>
      <c r="M32" s="260">
        <v>0</v>
      </c>
      <c r="N32" s="260">
        <v>0</v>
      </c>
      <c r="O32" s="260">
        <v>0</v>
      </c>
      <c r="P32" s="259">
        <v>450000</v>
      </c>
    </row>
    <row r="33" spans="1:16" s="58" customFormat="1" ht="42" customHeight="1">
      <c r="A33" s="256" t="s">
        <v>493</v>
      </c>
      <c r="B33" s="256" t="s">
        <v>494</v>
      </c>
      <c r="C33" s="257" t="s">
        <v>495</v>
      </c>
      <c r="D33" s="258" t="s">
        <v>496</v>
      </c>
      <c r="E33" s="259">
        <v>250000</v>
      </c>
      <c r="F33" s="260">
        <v>250000</v>
      </c>
      <c r="G33" s="260">
        <v>0</v>
      </c>
      <c r="H33" s="260">
        <v>0</v>
      </c>
      <c r="I33" s="260">
        <v>0</v>
      </c>
      <c r="J33" s="259">
        <v>0</v>
      </c>
      <c r="K33" s="260">
        <v>0</v>
      </c>
      <c r="L33" s="260">
        <v>0</v>
      </c>
      <c r="M33" s="260">
        <v>0</v>
      </c>
      <c r="N33" s="260">
        <v>0</v>
      </c>
      <c r="O33" s="260">
        <v>0</v>
      </c>
      <c r="P33" s="259">
        <v>250000</v>
      </c>
    </row>
    <row r="34" spans="1:16" s="58" customFormat="1" ht="79.2" customHeight="1">
      <c r="A34" s="256" t="s">
        <v>281</v>
      </c>
      <c r="B34" s="256" t="s">
        <v>282</v>
      </c>
      <c r="C34" s="257" t="s">
        <v>116</v>
      </c>
      <c r="D34" s="258" t="s">
        <v>283</v>
      </c>
      <c r="E34" s="259">
        <v>400000</v>
      </c>
      <c r="F34" s="260">
        <v>400000</v>
      </c>
      <c r="G34" s="260">
        <v>0</v>
      </c>
      <c r="H34" s="260">
        <v>0</v>
      </c>
      <c r="I34" s="260">
        <v>0</v>
      </c>
      <c r="J34" s="259">
        <v>0</v>
      </c>
      <c r="K34" s="260">
        <v>0</v>
      </c>
      <c r="L34" s="260">
        <v>0</v>
      </c>
      <c r="M34" s="260">
        <v>0</v>
      </c>
      <c r="N34" s="260">
        <v>0</v>
      </c>
      <c r="O34" s="260">
        <v>0</v>
      </c>
      <c r="P34" s="259">
        <v>400000</v>
      </c>
    </row>
    <row r="35" spans="1:16" s="58" customFormat="1" ht="48" customHeight="1">
      <c r="A35" s="256" t="s">
        <v>162</v>
      </c>
      <c r="B35" s="256" t="s">
        <v>52</v>
      </c>
      <c r="C35" s="257" t="s">
        <v>20</v>
      </c>
      <c r="D35" s="258" t="s">
        <v>40</v>
      </c>
      <c r="E35" s="259">
        <v>5199000</v>
      </c>
      <c r="F35" s="260">
        <v>5199000</v>
      </c>
      <c r="G35" s="260">
        <v>0</v>
      </c>
      <c r="H35" s="260">
        <v>0</v>
      </c>
      <c r="I35" s="260">
        <v>0</v>
      </c>
      <c r="J35" s="259">
        <v>0</v>
      </c>
      <c r="K35" s="260">
        <v>0</v>
      </c>
      <c r="L35" s="260">
        <v>0</v>
      </c>
      <c r="M35" s="260">
        <v>0</v>
      </c>
      <c r="N35" s="260">
        <v>0</v>
      </c>
      <c r="O35" s="260">
        <v>0</v>
      </c>
      <c r="P35" s="259">
        <v>5199000</v>
      </c>
    </row>
    <row r="36" spans="1:16" s="58" customFormat="1" ht="37.200000000000003" customHeight="1">
      <c r="A36" s="256" t="s">
        <v>163</v>
      </c>
      <c r="B36" s="256" t="s">
        <v>83</v>
      </c>
      <c r="C36" s="257" t="s">
        <v>21</v>
      </c>
      <c r="D36" s="258" t="s">
        <v>36</v>
      </c>
      <c r="E36" s="259">
        <v>6477600</v>
      </c>
      <c r="F36" s="260">
        <v>6477600</v>
      </c>
      <c r="G36" s="260">
        <v>4752400</v>
      </c>
      <c r="H36" s="260">
        <v>330500</v>
      </c>
      <c r="I36" s="260">
        <v>0</v>
      </c>
      <c r="J36" s="259">
        <v>700000</v>
      </c>
      <c r="K36" s="260">
        <v>700000</v>
      </c>
      <c r="L36" s="260">
        <v>0</v>
      </c>
      <c r="M36" s="260">
        <v>0</v>
      </c>
      <c r="N36" s="260">
        <v>0</v>
      </c>
      <c r="O36" s="260">
        <v>700000</v>
      </c>
      <c r="P36" s="259">
        <v>7177600</v>
      </c>
    </row>
    <row r="37" spans="1:16" s="58" customFormat="1" ht="41.4" customHeight="1">
      <c r="A37" s="256" t="s">
        <v>164</v>
      </c>
      <c r="B37" s="256" t="s">
        <v>84</v>
      </c>
      <c r="C37" s="257" t="s">
        <v>21</v>
      </c>
      <c r="D37" s="258" t="s">
        <v>37</v>
      </c>
      <c r="E37" s="259">
        <v>518000</v>
      </c>
      <c r="F37" s="260">
        <v>518000</v>
      </c>
      <c r="G37" s="260">
        <v>353000</v>
      </c>
      <c r="H37" s="260">
        <v>55600</v>
      </c>
      <c r="I37" s="260">
        <v>0</v>
      </c>
      <c r="J37" s="259">
        <v>0</v>
      </c>
      <c r="K37" s="260">
        <v>0</v>
      </c>
      <c r="L37" s="260">
        <v>0</v>
      </c>
      <c r="M37" s="260">
        <v>0</v>
      </c>
      <c r="N37" s="260">
        <v>0</v>
      </c>
      <c r="O37" s="260">
        <v>0</v>
      </c>
      <c r="P37" s="259">
        <v>518000</v>
      </c>
    </row>
    <row r="38" spans="1:16" s="58" customFormat="1" ht="65.400000000000006" customHeight="1">
      <c r="A38" s="256" t="s">
        <v>165</v>
      </c>
      <c r="B38" s="256" t="s">
        <v>85</v>
      </c>
      <c r="C38" s="257" t="s">
        <v>22</v>
      </c>
      <c r="D38" s="258" t="s">
        <v>38</v>
      </c>
      <c r="E38" s="259">
        <v>10796910</v>
      </c>
      <c r="F38" s="260">
        <v>10796910</v>
      </c>
      <c r="G38" s="260">
        <v>6980700</v>
      </c>
      <c r="H38" s="260">
        <v>1653800</v>
      </c>
      <c r="I38" s="260">
        <v>0</v>
      </c>
      <c r="J38" s="259">
        <v>63500</v>
      </c>
      <c r="K38" s="260">
        <v>0</v>
      </c>
      <c r="L38" s="260">
        <v>20000</v>
      </c>
      <c r="M38" s="260">
        <v>0</v>
      </c>
      <c r="N38" s="260">
        <v>0</v>
      </c>
      <c r="O38" s="260">
        <v>43500</v>
      </c>
      <c r="P38" s="259">
        <v>10860410</v>
      </c>
    </row>
    <row r="39" spans="1:16" s="58" customFormat="1" ht="39" customHeight="1">
      <c r="A39" s="256" t="s">
        <v>166</v>
      </c>
      <c r="B39" s="256" t="s">
        <v>53</v>
      </c>
      <c r="C39" s="257" t="s">
        <v>23</v>
      </c>
      <c r="D39" s="258" t="s">
        <v>54</v>
      </c>
      <c r="E39" s="259">
        <v>300000</v>
      </c>
      <c r="F39" s="260">
        <v>300000</v>
      </c>
      <c r="G39" s="260">
        <v>0</v>
      </c>
      <c r="H39" s="260">
        <v>0</v>
      </c>
      <c r="I39" s="260">
        <v>0</v>
      </c>
      <c r="J39" s="259">
        <v>0</v>
      </c>
      <c r="K39" s="260">
        <v>0</v>
      </c>
      <c r="L39" s="260">
        <v>0</v>
      </c>
      <c r="M39" s="260">
        <v>0</v>
      </c>
      <c r="N39" s="260">
        <v>0</v>
      </c>
      <c r="O39" s="260">
        <v>0</v>
      </c>
      <c r="P39" s="259">
        <v>300000</v>
      </c>
    </row>
    <row r="40" spans="1:16" s="58" customFormat="1" ht="46.8" customHeight="1">
      <c r="A40" s="256" t="s">
        <v>72</v>
      </c>
      <c r="B40" s="256" t="s">
        <v>73</v>
      </c>
      <c r="C40" s="257" t="s">
        <v>13</v>
      </c>
      <c r="D40" s="258" t="s">
        <v>74</v>
      </c>
      <c r="E40" s="259">
        <v>180000</v>
      </c>
      <c r="F40" s="260">
        <v>180000</v>
      </c>
      <c r="G40" s="260">
        <v>0</v>
      </c>
      <c r="H40" s="260">
        <v>0</v>
      </c>
      <c r="I40" s="260">
        <v>0</v>
      </c>
      <c r="J40" s="259">
        <v>0</v>
      </c>
      <c r="K40" s="260">
        <v>0</v>
      </c>
      <c r="L40" s="260">
        <v>0</v>
      </c>
      <c r="M40" s="260">
        <v>0</v>
      </c>
      <c r="N40" s="260">
        <v>0</v>
      </c>
      <c r="O40" s="260">
        <v>0</v>
      </c>
      <c r="P40" s="259">
        <v>180000</v>
      </c>
    </row>
    <row r="41" spans="1:16" s="58" customFormat="1" ht="41.4" customHeight="1">
      <c r="A41" s="256" t="s">
        <v>284</v>
      </c>
      <c r="B41" s="256" t="s">
        <v>285</v>
      </c>
      <c r="C41" s="257" t="s">
        <v>13</v>
      </c>
      <c r="D41" s="258" t="s">
        <v>286</v>
      </c>
      <c r="E41" s="259">
        <v>278000</v>
      </c>
      <c r="F41" s="260">
        <v>278000</v>
      </c>
      <c r="G41" s="260">
        <v>0</v>
      </c>
      <c r="H41" s="260">
        <v>17000</v>
      </c>
      <c r="I41" s="260">
        <v>0</v>
      </c>
      <c r="J41" s="259">
        <v>62000</v>
      </c>
      <c r="K41" s="260">
        <v>62000</v>
      </c>
      <c r="L41" s="260">
        <v>0</v>
      </c>
      <c r="M41" s="260">
        <v>0</v>
      </c>
      <c r="N41" s="260">
        <v>0</v>
      </c>
      <c r="O41" s="260">
        <v>62000</v>
      </c>
      <c r="P41" s="259">
        <v>340000</v>
      </c>
    </row>
    <row r="42" spans="1:16" s="58" customFormat="1" ht="63.6" customHeight="1">
      <c r="A42" s="256" t="s">
        <v>485</v>
      </c>
      <c r="B42" s="256" t="s">
        <v>486</v>
      </c>
      <c r="C42" s="257" t="s">
        <v>13</v>
      </c>
      <c r="D42" s="258" t="s">
        <v>487</v>
      </c>
      <c r="E42" s="259">
        <v>156928</v>
      </c>
      <c r="F42" s="260">
        <v>156928</v>
      </c>
      <c r="G42" s="260">
        <v>128629</v>
      </c>
      <c r="H42" s="260">
        <v>0</v>
      </c>
      <c r="I42" s="260">
        <v>0</v>
      </c>
      <c r="J42" s="259">
        <v>0</v>
      </c>
      <c r="K42" s="260">
        <v>0</v>
      </c>
      <c r="L42" s="260">
        <v>0</v>
      </c>
      <c r="M42" s="260">
        <v>0</v>
      </c>
      <c r="N42" s="260">
        <v>0</v>
      </c>
      <c r="O42" s="260">
        <v>0</v>
      </c>
      <c r="P42" s="259">
        <v>156928</v>
      </c>
    </row>
    <row r="43" spans="1:16" s="58" customFormat="1" ht="92.4" customHeight="1">
      <c r="A43" s="256" t="s">
        <v>167</v>
      </c>
      <c r="B43" s="256" t="s">
        <v>86</v>
      </c>
      <c r="C43" s="257" t="s">
        <v>13</v>
      </c>
      <c r="D43" s="258" t="s">
        <v>87</v>
      </c>
      <c r="E43" s="259">
        <v>1662800</v>
      </c>
      <c r="F43" s="260">
        <v>1662800</v>
      </c>
      <c r="G43" s="260">
        <v>1084200</v>
      </c>
      <c r="H43" s="260">
        <v>6600</v>
      </c>
      <c r="I43" s="260">
        <v>0</v>
      </c>
      <c r="J43" s="259">
        <v>0</v>
      </c>
      <c r="K43" s="260">
        <v>0</v>
      </c>
      <c r="L43" s="260">
        <v>0</v>
      </c>
      <c r="M43" s="260">
        <v>0</v>
      </c>
      <c r="N43" s="260">
        <v>0</v>
      </c>
      <c r="O43" s="260">
        <v>0</v>
      </c>
      <c r="P43" s="259">
        <v>1662800</v>
      </c>
    </row>
    <row r="44" spans="1:16" s="58" customFormat="1" ht="61.2" customHeight="1">
      <c r="A44" s="256" t="s">
        <v>168</v>
      </c>
      <c r="B44" s="256" t="s">
        <v>130</v>
      </c>
      <c r="C44" s="257" t="s">
        <v>13</v>
      </c>
      <c r="D44" s="258" t="s">
        <v>131</v>
      </c>
      <c r="E44" s="259">
        <v>135000</v>
      </c>
      <c r="F44" s="260">
        <v>135000</v>
      </c>
      <c r="G44" s="260">
        <v>0</v>
      </c>
      <c r="H44" s="260">
        <v>0</v>
      </c>
      <c r="I44" s="260">
        <v>0</v>
      </c>
      <c r="J44" s="259">
        <v>0</v>
      </c>
      <c r="K44" s="260">
        <v>0</v>
      </c>
      <c r="L44" s="260">
        <v>0</v>
      </c>
      <c r="M44" s="260">
        <v>0</v>
      </c>
      <c r="N44" s="260">
        <v>0</v>
      </c>
      <c r="O44" s="260">
        <v>0</v>
      </c>
      <c r="P44" s="259">
        <v>135000</v>
      </c>
    </row>
    <row r="45" spans="1:16" s="58" customFormat="1" ht="57" customHeight="1">
      <c r="A45" s="256" t="s">
        <v>169</v>
      </c>
      <c r="B45" s="256" t="s">
        <v>88</v>
      </c>
      <c r="C45" s="257" t="s">
        <v>55</v>
      </c>
      <c r="D45" s="258" t="s">
        <v>89</v>
      </c>
      <c r="E45" s="259">
        <v>400000</v>
      </c>
      <c r="F45" s="260">
        <v>100000</v>
      </c>
      <c r="G45" s="260">
        <v>0</v>
      </c>
      <c r="H45" s="260">
        <v>30000</v>
      </c>
      <c r="I45" s="260">
        <v>300000</v>
      </c>
      <c r="J45" s="259">
        <v>145000</v>
      </c>
      <c r="K45" s="260">
        <v>0</v>
      </c>
      <c r="L45" s="260">
        <v>145000</v>
      </c>
      <c r="M45" s="260">
        <v>0</v>
      </c>
      <c r="N45" s="260">
        <v>145000</v>
      </c>
      <c r="O45" s="260">
        <v>0</v>
      </c>
      <c r="P45" s="259">
        <v>545000</v>
      </c>
    </row>
    <row r="46" spans="1:16" s="58" customFormat="1" ht="71.400000000000006" customHeight="1">
      <c r="A46" s="256" t="s">
        <v>510</v>
      </c>
      <c r="B46" s="256" t="s">
        <v>511</v>
      </c>
      <c r="C46" s="257" t="s">
        <v>55</v>
      </c>
      <c r="D46" s="258" t="s">
        <v>512</v>
      </c>
      <c r="E46" s="259">
        <v>16673</v>
      </c>
      <c r="F46" s="260">
        <v>0</v>
      </c>
      <c r="G46" s="260">
        <v>0</v>
      </c>
      <c r="H46" s="260">
        <v>0</v>
      </c>
      <c r="I46" s="260">
        <v>16673</v>
      </c>
      <c r="J46" s="259">
        <v>0</v>
      </c>
      <c r="K46" s="260">
        <v>0</v>
      </c>
      <c r="L46" s="260">
        <v>0</v>
      </c>
      <c r="M46" s="260">
        <v>0</v>
      </c>
      <c r="N46" s="260">
        <v>0</v>
      </c>
      <c r="O46" s="260">
        <v>0</v>
      </c>
      <c r="P46" s="259">
        <v>16673</v>
      </c>
    </row>
    <row r="47" spans="1:16" s="58" customFormat="1" ht="34.200000000000003" customHeight="1">
      <c r="A47" s="256" t="s">
        <v>170</v>
      </c>
      <c r="B47" s="256" t="s">
        <v>56</v>
      </c>
      <c r="C47" s="257" t="s">
        <v>55</v>
      </c>
      <c r="D47" s="258" t="s">
        <v>57</v>
      </c>
      <c r="E47" s="259">
        <v>18949800</v>
      </c>
      <c r="F47" s="260">
        <v>1199800</v>
      </c>
      <c r="G47" s="260">
        <v>0</v>
      </c>
      <c r="H47" s="260">
        <v>0</v>
      </c>
      <c r="I47" s="260">
        <v>17750000</v>
      </c>
      <c r="J47" s="259">
        <v>1000000</v>
      </c>
      <c r="K47" s="260">
        <v>1000000</v>
      </c>
      <c r="L47" s="260">
        <v>0</v>
      </c>
      <c r="M47" s="260">
        <v>0</v>
      </c>
      <c r="N47" s="260">
        <v>0</v>
      </c>
      <c r="O47" s="260">
        <v>1000000</v>
      </c>
      <c r="P47" s="259">
        <v>19949800</v>
      </c>
    </row>
    <row r="48" spans="1:16" s="58" customFormat="1" ht="38.4" customHeight="1">
      <c r="A48" s="256" t="s">
        <v>224</v>
      </c>
      <c r="B48" s="256" t="s">
        <v>225</v>
      </c>
      <c r="C48" s="257" t="s">
        <v>226</v>
      </c>
      <c r="D48" s="258" t="s">
        <v>227</v>
      </c>
      <c r="E48" s="259">
        <v>200000</v>
      </c>
      <c r="F48" s="260">
        <v>0</v>
      </c>
      <c r="G48" s="260">
        <v>0</v>
      </c>
      <c r="H48" s="260">
        <v>0</v>
      </c>
      <c r="I48" s="260">
        <v>200000</v>
      </c>
      <c r="J48" s="259">
        <v>0</v>
      </c>
      <c r="K48" s="260">
        <v>0</v>
      </c>
      <c r="L48" s="260">
        <v>0</v>
      </c>
      <c r="M48" s="260">
        <v>0</v>
      </c>
      <c r="N48" s="260">
        <v>0</v>
      </c>
      <c r="O48" s="260">
        <v>0</v>
      </c>
      <c r="P48" s="259">
        <v>200000</v>
      </c>
    </row>
    <row r="49" spans="1:16" s="58" customFormat="1" ht="28.8" customHeight="1">
      <c r="A49" s="256" t="s">
        <v>228</v>
      </c>
      <c r="B49" s="256" t="s">
        <v>229</v>
      </c>
      <c r="C49" s="257" t="s">
        <v>226</v>
      </c>
      <c r="D49" s="258" t="s">
        <v>230</v>
      </c>
      <c r="E49" s="259">
        <v>415100</v>
      </c>
      <c r="F49" s="260">
        <v>415100</v>
      </c>
      <c r="G49" s="260">
        <v>0</v>
      </c>
      <c r="H49" s="260">
        <v>0</v>
      </c>
      <c r="I49" s="260">
        <v>0</v>
      </c>
      <c r="J49" s="259">
        <v>23900</v>
      </c>
      <c r="K49" s="260">
        <v>0</v>
      </c>
      <c r="L49" s="260">
        <v>23900</v>
      </c>
      <c r="M49" s="260">
        <v>0</v>
      </c>
      <c r="N49" s="260">
        <v>0</v>
      </c>
      <c r="O49" s="260">
        <v>0</v>
      </c>
      <c r="P49" s="259">
        <v>439000</v>
      </c>
    </row>
    <row r="50" spans="1:16" s="58" customFormat="1" ht="27" customHeight="1">
      <c r="A50" s="256" t="s">
        <v>384</v>
      </c>
      <c r="B50" s="256" t="s">
        <v>385</v>
      </c>
      <c r="C50" s="257" t="s">
        <v>386</v>
      </c>
      <c r="D50" s="258" t="s">
        <v>387</v>
      </c>
      <c r="E50" s="259">
        <v>2800</v>
      </c>
      <c r="F50" s="260">
        <v>2800</v>
      </c>
      <c r="G50" s="260">
        <v>0</v>
      </c>
      <c r="H50" s="260">
        <v>0</v>
      </c>
      <c r="I50" s="260">
        <v>0</v>
      </c>
      <c r="J50" s="259">
        <v>1450000</v>
      </c>
      <c r="K50" s="260">
        <v>1450000</v>
      </c>
      <c r="L50" s="260">
        <v>0</v>
      </c>
      <c r="M50" s="260">
        <v>0</v>
      </c>
      <c r="N50" s="260">
        <v>0</v>
      </c>
      <c r="O50" s="260">
        <v>1450000</v>
      </c>
      <c r="P50" s="259">
        <v>1452800</v>
      </c>
    </row>
    <row r="51" spans="1:16" s="58" customFormat="1" ht="36" customHeight="1">
      <c r="A51" s="256" t="s">
        <v>472</v>
      </c>
      <c r="B51" s="256" t="s">
        <v>473</v>
      </c>
      <c r="C51" s="257" t="s">
        <v>231</v>
      </c>
      <c r="D51" s="258" t="s">
        <v>474</v>
      </c>
      <c r="E51" s="259">
        <v>0</v>
      </c>
      <c r="F51" s="260">
        <v>0</v>
      </c>
      <c r="G51" s="260">
        <v>0</v>
      </c>
      <c r="H51" s="260">
        <v>0</v>
      </c>
      <c r="I51" s="260">
        <v>0</v>
      </c>
      <c r="J51" s="259">
        <v>800000</v>
      </c>
      <c r="K51" s="260">
        <v>800000</v>
      </c>
      <c r="L51" s="260">
        <v>0</v>
      </c>
      <c r="M51" s="260">
        <v>0</v>
      </c>
      <c r="N51" s="260">
        <v>0</v>
      </c>
      <c r="O51" s="260">
        <v>800000</v>
      </c>
      <c r="P51" s="259">
        <v>800000</v>
      </c>
    </row>
    <row r="52" spans="1:16" s="58" customFormat="1" ht="34.200000000000003" customHeight="1">
      <c r="A52" s="256" t="s">
        <v>404</v>
      </c>
      <c r="B52" s="256" t="s">
        <v>405</v>
      </c>
      <c r="C52" s="257" t="s">
        <v>231</v>
      </c>
      <c r="D52" s="258" t="s">
        <v>406</v>
      </c>
      <c r="E52" s="259">
        <v>0</v>
      </c>
      <c r="F52" s="260">
        <v>0</v>
      </c>
      <c r="G52" s="260">
        <v>0</v>
      </c>
      <c r="H52" s="260">
        <v>0</v>
      </c>
      <c r="I52" s="260">
        <v>0</v>
      </c>
      <c r="J52" s="259">
        <v>1620000</v>
      </c>
      <c r="K52" s="260">
        <v>1620000</v>
      </c>
      <c r="L52" s="260">
        <v>0</v>
      </c>
      <c r="M52" s="260">
        <v>0</v>
      </c>
      <c r="N52" s="260">
        <v>0</v>
      </c>
      <c r="O52" s="260">
        <v>1620000</v>
      </c>
      <c r="P52" s="259">
        <v>1620000</v>
      </c>
    </row>
    <row r="53" spans="1:16" s="58" customFormat="1" ht="51" customHeight="1">
      <c r="A53" s="256" t="s">
        <v>232</v>
      </c>
      <c r="B53" s="256" t="s">
        <v>233</v>
      </c>
      <c r="C53" s="257" t="s">
        <v>231</v>
      </c>
      <c r="D53" s="258" t="s">
        <v>234</v>
      </c>
      <c r="E53" s="259">
        <v>0</v>
      </c>
      <c r="F53" s="260">
        <v>0</v>
      </c>
      <c r="G53" s="260">
        <v>0</v>
      </c>
      <c r="H53" s="260">
        <v>0</v>
      </c>
      <c r="I53" s="260">
        <v>0</v>
      </c>
      <c r="J53" s="259">
        <v>200000</v>
      </c>
      <c r="K53" s="260">
        <v>200000</v>
      </c>
      <c r="L53" s="260">
        <v>0</v>
      </c>
      <c r="M53" s="260">
        <v>0</v>
      </c>
      <c r="N53" s="260">
        <v>0</v>
      </c>
      <c r="O53" s="260">
        <v>200000</v>
      </c>
      <c r="P53" s="259">
        <v>200000</v>
      </c>
    </row>
    <row r="54" spans="1:16" s="58" customFormat="1" ht="73.2" customHeight="1">
      <c r="A54" s="256" t="s">
        <v>171</v>
      </c>
      <c r="B54" s="256" t="s">
        <v>60</v>
      </c>
      <c r="C54" s="257" t="s">
        <v>59</v>
      </c>
      <c r="D54" s="258" t="s">
        <v>61</v>
      </c>
      <c r="E54" s="259">
        <v>18144300</v>
      </c>
      <c r="F54" s="260">
        <v>18144300</v>
      </c>
      <c r="G54" s="260">
        <v>0</v>
      </c>
      <c r="H54" s="260">
        <v>0</v>
      </c>
      <c r="I54" s="260">
        <v>0</v>
      </c>
      <c r="J54" s="259">
        <f>K54</f>
        <v>1387900</v>
      </c>
      <c r="K54" s="260">
        <v>1387900</v>
      </c>
      <c r="L54" s="260">
        <v>0</v>
      </c>
      <c r="M54" s="260">
        <v>0</v>
      </c>
      <c r="N54" s="260">
        <v>0</v>
      </c>
      <c r="O54" s="260">
        <v>1387900</v>
      </c>
      <c r="P54" s="259">
        <f>J54+E54</f>
        <v>19532200</v>
      </c>
    </row>
    <row r="55" spans="1:16" s="58" customFormat="1" ht="88.2" customHeight="1">
      <c r="A55" s="256" t="s">
        <v>237</v>
      </c>
      <c r="B55" s="256" t="s">
        <v>238</v>
      </c>
      <c r="C55" s="257" t="s">
        <v>58</v>
      </c>
      <c r="D55" s="258" t="s">
        <v>239</v>
      </c>
      <c r="E55" s="259">
        <v>0</v>
      </c>
      <c r="F55" s="260">
        <v>0</v>
      </c>
      <c r="G55" s="260">
        <v>0</v>
      </c>
      <c r="H55" s="260">
        <v>0</v>
      </c>
      <c r="I55" s="260">
        <v>0</v>
      </c>
      <c r="J55" s="259">
        <f>K55</f>
        <v>228065</v>
      </c>
      <c r="K55" s="260">
        <v>228065</v>
      </c>
      <c r="L55" s="260">
        <v>0</v>
      </c>
      <c r="M55" s="260">
        <v>0</v>
      </c>
      <c r="N55" s="260">
        <v>0</v>
      </c>
      <c r="O55" s="260">
        <v>228065</v>
      </c>
      <c r="P55" s="259">
        <f>J55</f>
        <v>228065</v>
      </c>
    </row>
    <row r="56" spans="1:16" s="58" customFormat="1" ht="36.6" customHeight="1">
      <c r="A56" s="256" t="s">
        <v>240</v>
      </c>
      <c r="B56" s="256" t="s">
        <v>241</v>
      </c>
      <c r="C56" s="257" t="s">
        <v>58</v>
      </c>
      <c r="D56" s="258" t="s">
        <v>242</v>
      </c>
      <c r="E56" s="259">
        <v>0</v>
      </c>
      <c r="F56" s="260">
        <v>0</v>
      </c>
      <c r="G56" s="260">
        <v>0</v>
      </c>
      <c r="H56" s="260">
        <v>0</v>
      </c>
      <c r="I56" s="260">
        <v>0</v>
      </c>
      <c r="J56" s="259">
        <v>2650000</v>
      </c>
      <c r="K56" s="260">
        <v>2650000</v>
      </c>
      <c r="L56" s="260">
        <v>0</v>
      </c>
      <c r="M56" s="260">
        <v>0</v>
      </c>
      <c r="N56" s="260">
        <v>0</v>
      </c>
      <c r="O56" s="260">
        <v>2650000</v>
      </c>
      <c r="P56" s="259">
        <v>2650000</v>
      </c>
    </row>
    <row r="57" spans="1:16" s="58" customFormat="1" ht="51" customHeight="1">
      <c r="A57" s="256" t="s">
        <v>172</v>
      </c>
      <c r="B57" s="256" t="s">
        <v>62</v>
      </c>
      <c r="C57" s="257" t="s">
        <v>58</v>
      </c>
      <c r="D57" s="258" t="s">
        <v>63</v>
      </c>
      <c r="E57" s="259">
        <v>265200</v>
      </c>
      <c r="F57" s="260">
        <v>265200</v>
      </c>
      <c r="G57" s="260">
        <v>0</v>
      </c>
      <c r="H57" s="260">
        <v>0</v>
      </c>
      <c r="I57" s="260">
        <v>0</v>
      </c>
      <c r="J57" s="259">
        <v>0</v>
      </c>
      <c r="K57" s="260">
        <v>0</v>
      </c>
      <c r="L57" s="260">
        <v>0</v>
      </c>
      <c r="M57" s="260">
        <v>0</v>
      </c>
      <c r="N57" s="260">
        <v>0</v>
      </c>
      <c r="O57" s="260">
        <v>0</v>
      </c>
      <c r="P57" s="259">
        <v>265200</v>
      </c>
    </row>
    <row r="58" spans="1:16" s="58" customFormat="1" ht="40.799999999999997" customHeight="1">
      <c r="A58" s="256" t="s">
        <v>173</v>
      </c>
      <c r="B58" s="256" t="s">
        <v>64</v>
      </c>
      <c r="C58" s="257" t="s">
        <v>58</v>
      </c>
      <c r="D58" s="258" t="s">
        <v>65</v>
      </c>
      <c r="E58" s="259">
        <v>111000</v>
      </c>
      <c r="F58" s="260">
        <v>111000</v>
      </c>
      <c r="G58" s="260">
        <v>0</v>
      </c>
      <c r="H58" s="260">
        <v>0</v>
      </c>
      <c r="I58" s="260">
        <v>0</v>
      </c>
      <c r="J58" s="259">
        <v>0</v>
      </c>
      <c r="K58" s="260">
        <v>0</v>
      </c>
      <c r="L58" s="260">
        <v>0</v>
      </c>
      <c r="M58" s="260">
        <v>0</v>
      </c>
      <c r="N58" s="260">
        <v>0</v>
      </c>
      <c r="O58" s="260">
        <v>0</v>
      </c>
      <c r="P58" s="259">
        <v>111000</v>
      </c>
    </row>
    <row r="59" spans="1:16" s="58" customFormat="1" ht="51" customHeight="1">
      <c r="A59" s="256" t="s">
        <v>174</v>
      </c>
      <c r="B59" s="256" t="s">
        <v>132</v>
      </c>
      <c r="C59" s="257" t="s">
        <v>14</v>
      </c>
      <c r="D59" s="258" t="s">
        <v>133</v>
      </c>
      <c r="E59" s="259">
        <v>1216500</v>
      </c>
      <c r="F59" s="260">
        <v>1216500</v>
      </c>
      <c r="G59" s="260">
        <v>0</v>
      </c>
      <c r="H59" s="260">
        <v>0</v>
      </c>
      <c r="I59" s="260">
        <v>0</v>
      </c>
      <c r="J59" s="259">
        <v>230000</v>
      </c>
      <c r="K59" s="260">
        <v>230000</v>
      </c>
      <c r="L59" s="260">
        <v>0</v>
      </c>
      <c r="M59" s="260">
        <v>0</v>
      </c>
      <c r="N59" s="260">
        <v>0</v>
      </c>
      <c r="O59" s="260">
        <v>230000</v>
      </c>
      <c r="P59" s="259">
        <v>1446500</v>
      </c>
    </row>
    <row r="60" spans="1:16" s="58" customFormat="1" ht="51" customHeight="1">
      <c r="A60" s="256" t="s">
        <v>175</v>
      </c>
      <c r="B60" s="256" t="s">
        <v>90</v>
      </c>
      <c r="C60" s="257" t="s">
        <v>14</v>
      </c>
      <c r="D60" s="258" t="s">
        <v>287</v>
      </c>
      <c r="E60" s="259">
        <v>1387100</v>
      </c>
      <c r="F60" s="260">
        <v>1387100</v>
      </c>
      <c r="G60" s="260">
        <v>912100</v>
      </c>
      <c r="H60" s="260">
        <v>17100</v>
      </c>
      <c r="I60" s="260">
        <v>0</v>
      </c>
      <c r="J60" s="259">
        <v>0</v>
      </c>
      <c r="K60" s="260">
        <v>0</v>
      </c>
      <c r="L60" s="260">
        <v>0</v>
      </c>
      <c r="M60" s="260">
        <v>0</v>
      </c>
      <c r="N60" s="260">
        <v>0</v>
      </c>
      <c r="O60" s="260">
        <v>0</v>
      </c>
      <c r="P60" s="259">
        <v>1387100</v>
      </c>
    </row>
    <row r="61" spans="1:16" s="58" customFormat="1" ht="39.6" customHeight="1">
      <c r="A61" s="256" t="s">
        <v>176</v>
      </c>
      <c r="B61" s="256" t="s">
        <v>67</v>
      </c>
      <c r="C61" s="257" t="s">
        <v>66</v>
      </c>
      <c r="D61" s="258" t="s">
        <v>68</v>
      </c>
      <c r="E61" s="259">
        <v>551100</v>
      </c>
      <c r="F61" s="260">
        <v>551100</v>
      </c>
      <c r="G61" s="260">
        <v>0</v>
      </c>
      <c r="H61" s="260">
        <v>1100</v>
      </c>
      <c r="I61" s="260">
        <v>0</v>
      </c>
      <c r="J61" s="259">
        <v>0</v>
      </c>
      <c r="K61" s="260">
        <v>0</v>
      </c>
      <c r="L61" s="260">
        <v>0</v>
      </c>
      <c r="M61" s="260">
        <v>0</v>
      </c>
      <c r="N61" s="260">
        <v>0</v>
      </c>
      <c r="O61" s="260">
        <v>0</v>
      </c>
      <c r="P61" s="259">
        <v>551100</v>
      </c>
    </row>
    <row r="62" spans="1:16" s="58" customFormat="1" ht="39" customHeight="1">
      <c r="A62" s="256" t="s">
        <v>288</v>
      </c>
      <c r="B62" s="256" t="s">
        <v>289</v>
      </c>
      <c r="C62" s="257" t="s">
        <v>66</v>
      </c>
      <c r="D62" s="258" t="s">
        <v>290</v>
      </c>
      <c r="E62" s="259">
        <v>100000</v>
      </c>
      <c r="F62" s="260">
        <v>100000</v>
      </c>
      <c r="G62" s="260">
        <v>0</v>
      </c>
      <c r="H62" s="260">
        <v>0</v>
      </c>
      <c r="I62" s="260">
        <v>0</v>
      </c>
      <c r="J62" s="259">
        <v>0</v>
      </c>
      <c r="K62" s="260">
        <v>0</v>
      </c>
      <c r="L62" s="260">
        <v>0</v>
      </c>
      <c r="M62" s="260">
        <v>0</v>
      </c>
      <c r="N62" s="260">
        <v>0</v>
      </c>
      <c r="O62" s="260">
        <v>0</v>
      </c>
      <c r="P62" s="259">
        <v>100000</v>
      </c>
    </row>
    <row r="63" spans="1:16" s="58" customFormat="1" ht="39" customHeight="1">
      <c r="A63" s="256" t="s">
        <v>212</v>
      </c>
      <c r="B63" s="256" t="s">
        <v>213</v>
      </c>
      <c r="C63" s="257" t="s">
        <v>69</v>
      </c>
      <c r="D63" s="258" t="s">
        <v>214</v>
      </c>
      <c r="E63" s="259">
        <v>400000</v>
      </c>
      <c r="F63" s="260">
        <v>400000</v>
      </c>
      <c r="G63" s="260">
        <v>0</v>
      </c>
      <c r="H63" s="260">
        <v>0</v>
      </c>
      <c r="I63" s="260">
        <v>0</v>
      </c>
      <c r="J63" s="259">
        <v>0</v>
      </c>
      <c r="K63" s="260">
        <v>0</v>
      </c>
      <c r="L63" s="260">
        <v>0</v>
      </c>
      <c r="M63" s="260">
        <v>0</v>
      </c>
      <c r="N63" s="260">
        <v>0</v>
      </c>
      <c r="O63" s="260">
        <v>0</v>
      </c>
      <c r="P63" s="259">
        <v>400000</v>
      </c>
    </row>
    <row r="64" spans="1:16" s="58" customFormat="1" ht="36.6" customHeight="1">
      <c r="A64" s="256" t="s">
        <v>177</v>
      </c>
      <c r="B64" s="256" t="s">
        <v>91</v>
      </c>
      <c r="C64" s="257" t="s">
        <v>69</v>
      </c>
      <c r="D64" s="258" t="s">
        <v>92</v>
      </c>
      <c r="E64" s="259">
        <v>0</v>
      </c>
      <c r="F64" s="260">
        <v>0</v>
      </c>
      <c r="G64" s="260">
        <v>0</v>
      </c>
      <c r="H64" s="260">
        <v>0</v>
      </c>
      <c r="I64" s="260">
        <v>0</v>
      </c>
      <c r="J64" s="259">
        <v>905500</v>
      </c>
      <c r="K64" s="260">
        <v>0</v>
      </c>
      <c r="L64" s="260">
        <v>905500</v>
      </c>
      <c r="M64" s="260">
        <v>0</v>
      </c>
      <c r="N64" s="260">
        <v>0</v>
      </c>
      <c r="O64" s="260">
        <v>0</v>
      </c>
      <c r="P64" s="259">
        <v>905500</v>
      </c>
    </row>
    <row r="65" spans="1:16" s="58" customFormat="1" ht="37.200000000000003" customHeight="1">
      <c r="A65" s="256" t="s">
        <v>178</v>
      </c>
      <c r="B65" s="256" t="s">
        <v>134</v>
      </c>
      <c r="C65" s="257" t="s">
        <v>94</v>
      </c>
      <c r="D65" s="258" t="s">
        <v>135</v>
      </c>
      <c r="E65" s="259">
        <v>980700</v>
      </c>
      <c r="F65" s="260">
        <v>980700</v>
      </c>
      <c r="G65" s="260">
        <v>0</v>
      </c>
      <c r="H65" s="260">
        <v>0</v>
      </c>
      <c r="I65" s="260">
        <v>0</v>
      </c>
      <c r="J65" s="259">
        <v>0</v>
      </c>
      <c r="K65" s="260">
        <v>0</v>
      </c>
      <c r="L65" s="260">
        <v>0</v>
      </c>
      <c r="M65" s="260">
        <v>0</v>
      </c>
      <c r="N65" s="260">
        <v>0</v>
      </c>
      <c r="O65" s="260">
        <v>0</v>
      </c>
      <c r="P65" s="259">
        <v>980700</v>
      </c>
    </row>
    <row r="66" spans="1:16" s="58" customFormat="1" ht="42" customHeight="1">
      <c r="A66" s="256" t="s">
        <v>179</v>
      </c>
      <c r="B66" s="256" t="s">
        <v>93</v>
      </c>
      <c r="C66" s="257" t="s">
        <v>94</v>
      </c>
      <c r="D66" s="258" t="s">
        <v>95</v>
      </c>
      <c r="E66" s="259">
        <v>550000</v>
      </c>
      <c r="F66" s="260">
        <v>550000</v>
      </c>
      <c r="G66" s="260">
        <v>0</v>
      </c>
      <c r="H66" s="260">
        <v>0</v>
      </c>
      <c r="I66" s="260">
        <v>0</v>
      </c>
      <c r="J66" s="259">
        <v>0</v>
      </c>
      <c r="K66" s="260">
        <v>0</v>
      </c>
      <c r="L66" s="260">
        <v>0</v>
      </c>
      <c r="M66" s="260">
        <v>0</v>
      </c>
      <c r="N66" s="260">
        <v>0</v>
      </c>
      <c r="O66" s="260">
        <v>0</v>
      </c>
      <c r="P66" s="259">
        <v>550000</v>
      </c>
    </row>
    <row r="67" spans="1:16" s="58" customFormat="1" ht="55.2" customHeight="1">
      <c r="A67" s="250" t="s">
        <v>96</v>
      </c>
      <c r="B67" s="251"/>
      <c r="C67" s="252"/>
      <c r="D67" s="253" t="s">
        <v>97</v>
      </c>
      <c r="E67" s="254">
        <v>242263067</v>
      </c>
      <c r="F67" s="255">
        <v>242263067</v>
      </c>
      <c r="G67" s="255">
        <v>162054500</v>
      </c>
      <c r="H67" s="255">
        <v>28715200</v>
      </c>
      <c r="I67" s="255">
        <v>0</v>
      </c>
      <c r="J67" s="254">
        <v>7025476.6699999999</v>
      </c>
      <c r="K67" s="255">
        <v>1830476.67</v>
      </c>
      <c r="L67" s="255">
        <v>5195000</v>
      </c>
      <c r="M67" s="255">
        <v>82140</v>
      </c>
      <c r="N67" s="255">
        <v>85700</v>
      </c>
      <c r="O67" s="255">
        <v>1830476.67</v>
      </c>
      <c r="P67" s="254">
        <v>249288543.66999999</v>
      </c>
    </row>
    <row r="68" spans="1:16" s="217" customFormat="1" ht="63.6" customHeight="1">
      <c r="A68" s="256" t="s">
        <v>98</v>
      </c>
      <c r="B68" s="256" t="s">
        <v>99</v>
      </c>
      <c r="C68" s="257" t="s">
        <v>11</v>
      </c>
      <c r="D68" s="258" t="s">
        <v>215</v>
      </c>
      <c r="E68" s="259">
        <v>2715300</v>
      </c>
      <c r="F68" s="260">
        <v>2715300</v>
      </c>
      <c r="G68" s="260">
        <v>2034900</v>
      </c>
      <c r="H68" s="260">
        <v>46800</v>
      </c>
      <c r="I68" s="260">
        <v>0</v>
      </c>
      <c r="J68" s="259">
        <v>0</v>
      </c>
      <c r="K68" s="260">
        <v>0</v>
      </c>
      <c r="L68" s="260">
        <v>0</v>
      </c>
      <c r="M68" s="260">
        <v>0</v>
      </c>
      <c r="N68" s="260">
        <v>0</v>
      </c>
      <c r="O68" s="260">
        <v>0</v>
      </c>
      <c r="P68" s="259">
        <v>2715300</v>
      </c>
    </row>
    <row r="69" spans="1:16" s="58" customFormat="1" ht="40.799999999999997" customHeight="1">
      <c r="A69" s="256" t="s">
        <v>100</v>
      </c>
      <c r="B69" s="256" t="s">
        <v>18</v>
      </c>
      <c r="C69" s="257" t="s">
        <v>15</v>
      </c>
      <c r="D69" s="258" t="s">
        <v>101</v>
      </c>
      <c r="E69" s="259">
        <v>41629830</v>
      </c>
      <c r="F69" s="260">
        <v>41629830</v>
      </c>
      <c r="G69" s="260">
        <v>27000000</v>
      </c>
      <c r="H69" s="260">
        <v>4700000</v>
      </c>
      <c r="I69" s="260">
        <v>0</v>
      </c>
      <c r="J69" s="259">
        <v>2200000</v>
      </c>
      <c r="K69" s="260">
        <v>0</v>
      </c>
      <c r="L69" s="260">
        <v>2200000</v>
      </c>
      <c r="M69" s="260">
        <v>0</v>
      </c>
      <c r="N69" s="260">
        <v>0</v>
      </c>
      <c r="O69" s="260">
        <v>0</v>
      </c>
      <c r="P69" s="259">
        <v>43829830</v>
      </c>
    </row>
    <row r="70" spans="1:16" s="58" customFormat="1" ht="65.400000000000006" customHeight="1">
      <c r="A70" s="256" t="s">
        <v>183</v>
      </c>
      <c r="B70" s="256" t="s">
        <v>184</v>
      </c>
      <c r="C70" s="257" t="s">
        <v>16</v>
      </c>
      <c r="D70" s="258" t="s">
        <v>291</v>
      </c>
      <c r="E70" s="259">
        <v>73523794</v>
      </c>
      <c r="F70" s="260">
        <v>73523794</v>
      </c>
      <c r="G70" s="260">
        <v>33660000</v>
      </c>
      <c r="H70" s="260">
        <v>22644900</v>
      </c>
      <c r="I70" s="260">
        <v>0</v>
      </c>
      <c r="J70" s="259">
        <v>3157477</v>
      </c>
      <c r="K70" s="260">
        <v>450477</v>
      </c>
      <c r="L70" s="260">
        <v>2707000</v>
      </c>
      <c r="M70" s="260">
        <v>0</v>
      </c>
      <c r="N70" s="260">
        <v>0</v>
      </c>
      <c r="O70" s="260">
        <v>450477</v>
      </c>
      <c r="P70" s="259">
        <v>76681271</v>
      </c>
    </row>
    <row r="71" spans="1:16" s="58" customFormat="1" ht="61.8" customHeight="1">
      <c r="A71" s="256" t="s">
        <v>185</v>
      </c>
      <c r="B71" s="256" t="s">
        <v>186</v>
      </c>
      <c r="C71" s="257" t="s">
        <v>16</v>
      </c>
      <c r="D71" s="258" t="s">
        <v>292</v>
      </c>
      <c r="E71" s="259">
        <v>101806900</v>
      </c>
      <c r="F71" s="260">
        <v>101806900</v>
      </c>
      <c r="G71" s="260">
        <v>83448300</v>
      </c>
      <c r="H71" s="260">
        <v>0</v>
      </c>
      <c r="I71" s="260">
        <v>0</v>
      </c>
      <c r="J71" s="259">
        <v>0</v>
      </c>
      <c r="K71" s="260">
        <v>0</v>
      </c>
      <c r="L71" s="260">
        <v>0</v>
      </c>
      <c r="M71" s="260">
        <v>0</v>
      </c>
      <c r="N71" s="260">
        <v>0</v>
      </c>
      <c r="O71" s="260">
        <v>0</v>
      </c>
      <c r="P71" s="259">
        <v>101806900</v>
      </c>
    </row>
    <row r="72" spans="1:16" s="58" customFormat="1" ht="60.6" customHeight="1">
      <c r="A72" s="256" t="s">
        <v>187</v>
      </c>
      <c r="B72" s="256" t="s">
        <v>116</v>
      </c>
      <c r="C72" s="257" t="s">
        <v>17</v>
      </c>
      <c r="D72" s="258" t="s">
        <v>136</v>
      </c>
      <c r="E72" s="259">
        <v>6043810</v>
      </c>
      <c r="F72" s="260">
        <v>6043810</v>
      </c>
      <c r="G72" s="260">
        <v>4400000</v>
      </c>
      <c r="H72" s="260">
        <v>448500</v>
      </c>
      <c r="I72" s="260">
        <v>0</v>
      </c>
      <c r="J72" s="259">
        <v>0</v>
      </c>
      <c r="K72" s="260">
        <v>0</v>
      </c>
      <c r="L72" s="260">
        <v>0</v>
      </c>
      <c r="M72" s="260">
        <v>0</v>
      </c>
      <c r="N72" s="260">
        <v>0</v>
      </c>
      <c r="O72" s="260">
        <v>0</v>
      </c>
      <c r="P72" s="259">
        <v>6043810</v>
      </c>
    </row>
    <row r="73" spans="1:16" s="58" customFormat="1" ht="44.4" customHeight="1">
      <c r="A73" s="256" t="s">
        <v>188</v>
      </c>
      <c r="B73" s="256" t="s">
        <v>189</v>
      </c>
      <c r="C73" s="257" t="s">
        <v>17</v>
      </c>
      <c r="D73" s="258" t="s">
        <v>243</v>
      </c>
      <c r="E73" s="259">
        <v>7980800</v>
      </c>
      <c r="F73" s="260">
        <v>7980800</v>
      </c>
      <c r="G73" s="260">
        <v>6300000</v>
      </c>
      <c r="H73" s="260">
        <v>282300</v>
      </c>
      <c r="I73" s="260">
        <v>0</v>
      </c>
      <c r="J73" s="259">
        <v>288000</v>
      </c>
      <c r="K73" s="260">
        <v>0</v>
      </c>
      <c r="L73" s="260">
        <v>288000</v>
      </c>
      <c r="M73" s="260">
        <v>82140</v>
      </c>
      <c r="N73" s="260">
        <v>85700</v>
      </c>
      <c r="O73" s="260">
        <v>0</v>
      </c>
      <c r="P73" s="259">
        <v>8268800</v>
      </c>
    </row>
    <row r="74" spans="1:16" s="58" customFormat="1" ht="42.6" customHeight="1">
      <c r="A74" s="256" t="s">
        <v>190</v>
      </c>
      <c r="B74" s="256" t="s">
        <v>191</v>
      </c>
      <c r="C74" s="257" t="s">
        <v>102</v>
      </c>
      <c r="D74" s="258" t="s">
        <v>103</v>
      </c>
      <c r="E74" s="259">
        <v>3123900</v>
      </c>
      <c r="F74" s="260">
        <v>3123900</v>
      </c>
      <c r="G74" s="260">
        <v>2276100</v>
      </c>
      <c r="H74" s="260">
        <v>45900</v>
      </c>
      <c r="I74" s="260">
        <v>0</v>
      </c>
      <c r="J74" s="259">
        <v>0</v>
      </c>
      <c r="K74" s="260">
        <v>0</v>
      </c>
      <c r="L74" s="260">
        <v>0</v>
      </c>
      <c r="M74" s="260">
        <v>0</v>
      </c>
      <c r="N74" s="260">
        <v>0</v>
      </c>
      <c r="O74" s="260">
        <v>0</v>
      </c>
      <c r="P74" s="259">
        <v>3123900</v>
      </c>
    </row>
    <row r="75" spans="1:16" s="58" customFormat="1" ht="34.799999999999997" customHeight="1">
      <c r="A75" s="256" t="s">
        <v>293</v>
      </c>
      <c r="B75" s="256" t="s">
        <v>294</v>
      </c>
      <c r="C75" s="257" t="s">
        <v>102</v>
      </c>
      <c r="D75" s="258" t="s">
        <v>295</v>
      </c>
      <c r="E75" s="259">
        <v>283333</v>
      </c>
      <c r="F75" s="260">
        <v>283333</v>
      </c>
      <c r="G75" s="260">
        <v>0</v>
      </c>
      <c r="H75" s="260">
        <v>0</v>
      </c>
      <c r="I75" s="260">
        <v>0</v>
      </c>
      <c r="J75" s="259">
        <v>233333</v>
      </c>
      <c r="K75" s="260">
        <v>233333</v>
      </c>
      <c r="L75" s="260">
        <v>0</v>
      </c>
      <c r="M75" s="260">
        <v>0</v>
      </c>
      <c r="N75" s="260">
        <v>0</v>
      </c>
      <c r="O75" s="260">
        <v>233333</v>
      </c>
      <c r="P75" s="259">
        <v>516666</v>
      </c>
    </row>
    <row r="76" spans="1:16" s="58" customFormat="1" ht="55.8" customHeight="1">
      <c r="A76" s="256" t="s">
        <v>192</v>
      </c>
      <c r="B76" s="256" t="s">
        <v>193</v>
      </c>
      <c r="C76" s="257" t="s">
        <v>102</v>
      </c>
      <c r="D76" s="258" t="s">
        <v>194</v>
      </c>
      <c r="E76" s="259">
        <v>356800</v>
      </c>
      <c r="F76" s="260">
        <v>356800</v>
      </c>
      <c r="G76" s="260">
        <v>211000</v>
      </c>
      <c r="H76" s="260">
        <v>44600</v>
      </c>
      <c r="I76" s="260">
        <v>0</v>
      </c>
      <c r="J76" s="259">
        <v>0</v>
      </c>
      <c r="K76" s="260">
        <v>0</v>
      </c>
      <c r="L76" s="260">
        <v>0</v>
      </c>
      <c r="M76" s="260">
        <v>0</v>
      </c>
      <c r="N76" s="260">
        <v>0</v>
      </c>
      <c r="O76" s="260">
        <v>0</v>
      </c>
      <c r="P76" s="259">
        <v>356800</v>
      </c>
    </row>
    <row r="77" spans="1:16" s="58" customFormat="1" ht="53.4" customHeight="1">
      <c r="A77" s="256" t="s">
        <v>220</v>
      </c>
      <c r="B77" s="256" t="s">
        <v>221</v>
      </c>
      <c r="C77" s="257" t="s">
        <v>102</v>
      </c>
      <c r="D77" s="258" t="s">
        <v>222</v>
      </c>
      <c r="E77" s="259">
        <v>1395000</v>
      </c>
      <c r="F77" s="260">
        <v>1395000</v>
      </c>
      <c r="G77" s="260">
        <v>1143400</v>
      </c>
      <c r="H77" s="260">
        <v>0</v>
      </c>
      <c r="I77" s="260">
        <v>0</v>
      </c>
      <c r="J77" s="259">
        <v>0</v>
      </c>
      <c r="K77" s="260">
        <v>0</v>
      </c>
      <c r="L77" s="260">
        <v>0</v>
      </c>
      <c r="M77" s="260">
        <v>0</v>
      </c>
      <c r="N77" s="260">
        <v>0</v>
      </c>
      <c r="O77" s="260">
        <v>0</v>
      </c>
      <c r="P77" s="259">
        <v>1395000</v>
      </c>
    </row>
    <row r="78" spans="1:16" s="58" customFormat="1" ht="66">
      <c r="A78" s="256" t="s">
        <v>373</v>
      </c>
      <c r="B78" s="256" t="s">
        <v>374</v>
      </c>
      <c r="C78" s="257" t="s">
        <v>102</v>
      </c>
      <c r="D78" s="258" t="s">
        <v>375</v>
      </c>
      <c r="E78" s="259">
        <v>306000</v>
      </c>
      <c r="F78" s="260">
        <v>306000</v>
      </c>
      <c r="G78" s="260">
        <v>250800</v>
      </c>
      <c r="H78" s="260">
        <v>0</v>
      </c>
      <c r="I78" s="260">
        <v>0</v>
      </c>
      <c r="J78" s="259">
        <v>0</v>
      </c>
      <c r="K78" s="260">
        <v>0</v>
      </c>
      <c r="L78" s="260">
        <v>0</v>
      </c>
      <c r="M78" s="260">
        <v>0</v>
      </c>
      <c r="N78" s="260">
        <v>0</v>
      </c>
      <c r="O78" s="260">
        <v>0</v>
      </c>
      <c r="P78" s="259">
        <v>306000</v>
      </c>
    </row>
    <row r="79" spans="1:16" s="58" customFormat="1" ht="99" customHeight="1">
      <c r="A79" s="256" t="s">
        <v>488</v>
      </c>
      <c r="B79" s="256" t="s">
        <v>489</v>
      </c>
      <c r="C79" s="257" t="s">
        <v>12</v>
      </c>
      <c r="D79" s="258" t="s">
        <v>490</v>
      </c>
      <c r="E79" s="259">
        <v>100000</v>
      </c>
      <c r="F79" s="260">
        <v>100000</v>
      </c>
      <c r="G79" s="260">
        <v>0</v>
      </c>
      <c r="H79" s="260">
        <v>0</v>
      </c>
      <c r="I79" s="260">
        <v>0</v>
      </c>
      <c r="J79" s="259">
        <v>0</v>
      </c>
      <c r="K79" s="260">
        <v>0</v>
      </c>
      <c r="L79" s="260">
        <v>0</v>
      </c>
      <c r="M79" s="260">
        <v>0</v>
      </c>
      <c r="N79" s="260">
        <v>0</v>
      </c>
      <c r="O79" s="260">
        <v>0</v>
      </c>
      <c r="P79" s="259">
        <v>100000</v>
      </c>
    </row>
    <row r="80" spans="1:16" s="58" customFormat="1" ht="75" customHeight="1">
      <c r="A80" s="256" t="s">
        <v>296</v>
      </c>
      <c r="B80" s="256" t="s">
        <v>282</v>
      </c>
      <c r="C80" s="257" t="s">
        <v>116</v>
      </c>
      <c r="D80" s="258" t="s">
        <v>283</v>
      </c>
      <c r="E80" s="259">
        <v>400000</v>
      </c>
      <c r="F80" s="260">
        <v>400000</v>
      </c>
      <c r="G80" s="260">
        <v>0</v>
      </c>
      <c r="H80" s="260">
        <v>0</v>
      </c>
      <c r="I80" s="260">
        <v>0</v>
      </c>
      <c r="J80" s="259">
        <v>0</v>
      </c>
      <c r="K80" s="260">
        <v>0</v>
      </c>
      <c r="L80" s="260">
        <v>0</v>
      </c>
      <c r="M80" s="260">
        <v>0</v>
      </c>
      <c r="N80" s="260">
        <v>0</v>
      </c>
      <c r="O80" s="260">
        <v>0</v>
      </c>
      <c r="P80" s="259">
        <v>400000</v>
      </c>
    </row>
    <row r="81" spans="1:16" s="217" customFormat="1" ht="60.6" customHeight="1">
      <c r="A81" s="256" t="s">
        <v>137</v>
      </c>
      <c r="B81" s="256" t="s">
        <v>138</v>
      </c>
      <c r="C81" s="257" t="s">
        <v>13</v>
      </c>
      <c r="D81" s="258" t="s">
        <v>139</v>
      </c>
      <c r="E81" s="259">
        <v>1997600</v>
      </c>
      <c r="F81" s="260">
        <v>1997600</v>
      </c>
      <c r="G81" s="260">
        <v>1330000</v>
      </c>
      <c r="H81" s="260">
        <v>107000</v>
      </c>
      <c r="I81" s="260">
        <v>0</v>
      </c>
      <c r="J81" s="259">
        <v>0</v>
      </c>
      <c r="K81" s="260">
        <v>0</v>
      </c>
      <c r="L81" s="260">
        <v>0</v>
      </c>
      <c r="M81" s="260">
        <v>0</v>
      </c>
      <c r="N81" s="260">
        <v>0</v>
      </c>
      <c r="O81" s="260">
        <v>0</v>
      </c>
      <c r="P81" s="259">
        <v>1997600</v>
      </c>
    </row>
    <row r="82" spans="1:16" s="217" customFormat="1" ht="66.599999999999994" customHeight="1">
      <c r="A82" s="256" t="s">
        <v>249</v>
      </c>
      <c r="B82" s="256" t="s">
        <v>235</v>
      </c>
      <c r="C82" s="257" t="s">
        <v>58</v>
      </c>
      <c r="D82" s="258" t="s">
        <v>236</v>
      </c>
      <c r="E82" s="259">
        <v>0</v>
      </c>
      <c r="F82" s="260">
        <v>0</v>
      </c>
      <c r="G82" s="260">
        <v>0</v>
      </c>
      <c r="H82" s="260">
        <v>0</v>
      </c>
      <c r="I82" s="260">
        <v>0</v>
      </c>
      <c r="J82" s="259">
        <v>1146666.67</v>
      </c>
      <c r="K82" s="260">
        <v>1146666.67</v>
      </c>
      <c r="L82" s="260">
        <v>0</v>
      </c>
      <c r="M82" s="260">
        <v>0</v>
      </c>
      <c r="N82" s="260">
        <v>0</v>
      </c>
      <c r="O82" s="260">
        <v>1146666.67</v>
      </c>
      <c r="P82" s="259">
        <v>1146666.67</v>
      </c>
    </row>
    <row r="83" spans="1:16" s="217" customFormat="1" ht="42" customHeight="1">
      <c r="A83" s="256" t="s">
        <v>297</v>
      </c>
      <c r="B83" s="256" t="s">
        <v>289</v>
      </c>
      <c r="C83" s="257" t="s">
        <v>66</v>
      </c>
      <c r="D83" s="258" t="s">
        <v>290</v>
      </c>
      <c r="E83" s="259">
        <v>600000</v>
      </c>
      <c r="F83" s="260">
        <v>600000</v>
      </c>
      <c r="G83" s="260">
        <v>0</v>
      </c>
      <c r="H83" s="260">
        <v>395200</v>
      </c>
      <c r="I83" s="260">
        <v>0</v>
      </c>
      <c r="J83" s="259">
        <v>0</v>
      </c>
      <c r="K83" s="260">
        <v>0</v>
      </c>
      <c r="L83" s="260">
        <v>0</v>
      </c>
      <c r="M83" s="260">
        <v>0</v>
      </c>
      <c r="N83" s="260">
        <v>0</v>
      </c>
      <c r="O83" s="260">
        <v>0</v>
      </c>
      <c r="P83" s="259">
        <v>600000</v>
      </c>
    </row>
    <row r="84" spans="1:16" s="217" customFormat="1" ht="35.4" customHeight="1">
      <c r="A84" s="250" t="s">
        <v>140</v>
      </c>
      <c r="B84" s="251"/>
      <c r="C84" s="252"/>
      <c r="D84" s="253" t="s">
        <v>143</v>
      </c>
      <c r="E84" s="254">
        <v>13301200</v>
      </c>
      <c r="F84" s="255">
        <v>9446700</v>
      </c>
      <c r="G84" s="255">
        <v>1433100</v>
      </c>
      <c r="H84" s="255">
        <v>23000</v>
      </c>
      <c r="I84" s="255">
        <v>854500</v>
      </c>
      <c r="J84" s="254">
        <v>0</v>
      </c>
      <c r="K84" s="255">
        <v>0</v>
      </c>
      <c r="L84" s="255">
        <v>0</v>
      </c>
      <c r="M84" s="255">
        <v>0</v>
      </c>
      <c r="N84" s="255">
        <v>0</v>
      </c>
      <c r="O84" s="255">
        <v>0</v>
      </c>
      <c r="P84" s="254">
        <v>13301200</v>
      </c>
    </row>
    <row r="85" spans="1:16" s="58" customFormat="1" ht="67.2" customHeight="1">
      <c r="A85" s="256" t="s">
        <v>141</v>
      </c>
      <c r="B85" s="256" t="s">
        <v>99</v>
      </c>
      <c r="C85" s="257" t="s">
        <v>11</v>
      </c>
      <c r="D85" s="258" t="s">
        <v>215</v>
      </c>
      <c r="E85" s="259">
        <v>1804900</v>
      </c>
      <c r="F85" s="260">
        <v>1804900</v>
      </c>
      <c r="G85" s="260">
        <v>1433100</v>
      </c>
      <c r="H85" s="260">
        <v>23000</v>
      </c>
      <c r="I85" s="260">
        <v>0</v>
      </c>
      <c r="J85" s="259">
        <v>0</v>
      </c>
      <c r="K85" s="260">
        <v>0</v>
      </c>
      <c r="L85" s="260">
        <v>0</v>
      </c>
      <c r="M85" s="260">
        <v>0</v>
      </c>
      <c r="N85" s="260">
        <v>0</v>
      </c>
      <c r="O85" s="260">
        <v>0</v>
      </c>
      <c r="P85" s="259">
        <v>1804900</v>
      </c>
    </row>
    <row r="86" spans="1:16" s="58" customFormat="1" ht="34.799999999999997" customHeight="1">
      <c r="A86" s="256" t="s">
        <v>195</v>
      </c>
      <c r="B86" s="256" t="s">
        <v>196</v>
      </c>
      <c r="C86" s="257" t="s">
        <v>75</v>
      </c>
      <c r="D86" s="258" t="s">
        <v>197</v>
      </c>
      <c r="E86" s="259">
        <v>3000000</v>
      </c>
      <c r="F86" s="260">
        <v>0</v>
      </c>
      <c r="G86" s="260">
        <v>0</v>
      </c>
      <c r="H86" s="260">
        <v>0</v>
      </c>
      <c r="I86" s="260">
        <v>0</v>
      </c>
      <c r="J86" s="259">
        <v>0</v>
      </c>
      <c r="K86" s="260">
        <v>0</v>
      </c>
      <c r="L86" s="260">
        <v>0</v>
      </c>
      <c r="M86" s="260">
        <v>0</v>
      </c>
      <c r="N86" s="260">
        <v>0</v>
      </c>
      <c r="O86" s="260">
        <v>0</v>
      </c>
      <c r="P86" s="259">
        <v>3000000</v>
      </c>
    </row>
    <row r="87" spans="1:16" s="58" customFormat="1" ht="111" customHeight="1">
      <c r="A87" s="256" t="s">
        <v>388</v>
      </c>
      <c r="B87" s="256" t="s">
        <v>389</v>
      </c>
      <c r="C87" s="257" t="s">
        <v>210</v>
      </c>
      <c r="D87" s="258" t="s">
        <v>390</v>
      </c>
      <c r="E87" s="259">
        <v>4800000</v>
      </c>
      <c r="F87" s="260">
        <v>4800000</v>
      </c>
      <c r="G87" s="260">
        <v>0</v>
      </c>
      <c r="H87" s="260">
        <v>0</v>
      </c>
      <c r="I87" s="260">
        <v>0</v>
      </c>
      <c r="J87" s="259">
        <v>0</v>
      </c>
      <c r="K87" s="260">
        <v>0</v>
      </c>
      <c r="L87" s="260">
        <v>0</v>
      </c>
      <c r="M87" s="260">
        <v>0</v>
      </c>
      <c r="N87" s="260">
        <v>0</v>
      </c>
      <c r="O87" s="260">
        <v>0</v>
      </c>
      <c r="P87" s="259">
        <v>4800000</v>
      </c>
    </row>
    <row r="88" spans="1:16" s="58" customFormat="1" ht="64.8" customHeight="1">
      <c r="A88" s="256" t="s">
        <v>244</v>
      </c>
      <c r="B88" s="256" t="s">
        <v>245</v>
      </c>
      <c r="C88" s="257" t="s">
        <v>210</v>
      </c>
      <c r="D88" s="258" t="s">
        <v>246</v>
      </c>
      <c r="E88" s="259">
        <v>3696300</v>
      </c>
      <c r="F88" s="260">
        <v>2841800</v>
      </c>
      <c r="G88" s="260">
        <v>0</v>
      </c>
      <c r="H88" s="260">
        <v>0</v>
      </c>
      <c r="I88" s="260">
        <v>854500</v>
      </c>
      <c r="J88" s="259">
        <v>0</v>
      </c>
      <c r="K88" s="260">
        <v>0</v>
      </c>
      <c r="L88" s="260">
        <v>0</v>
      </c>
      <c r="M88" s="260">
        <v>0</v>
      </c>
      <c r="N88" s="260">
        <v>0</v>
      </c>
      <c r="O88" s="260">
        <v>0</v>
      </c>
      <c r="P88" s="259">
        <v>3696300</v>
      </c>
    </row>
    <row r="89" spans="1:16" ht="31.8" customHeight="1">
      <c r="A89" s="261" t="s">
        <v>70</v>
      </c>
      <c r="B89" s="261" t="s">
        <v>70</v>
      </c>
      <c r="C89" s="262" t="s">
        <v>70</v>
      </c>
      <c r="D89" s="254" t="s">
        <v>142</v>
      </c>
      <c r="E89" s="254">
        <v>379335130</v>
      </c>
      <c r="F89" s="254">
        <v>357213957</v>
      </c>
      <c r="G89" s="254">
        <v>204504129</v>
      </c>
      <c r="H89" s="254">
        <v>33341300</v>
      </c>
      <c r="I89" s="254">
        <v>19121173</v>
      </c>
      <c r="J89" s="254">
        <v>18611341.670000002</v>
      </c>
      <c r="K89" s="254">
        <v>12158441.67</v>
      </c>
      <c r="L89" s="254">
        <v>6409400</v>
      </c>
      <c r="M89" s="254">
        <v>130140</v>
      </c>
      <c r="N89" s="254">
        <v>265100</v>
      </c>
      <c r="O89" s="254">
        <v>12201941.67</v>
      </c>
      <c r="P89" s="254">
        <v>397946471.67000002</v>
      </c>
    </row>
    <row r="90" spans="1:16" s="266" customFormat="1" ht="31.8" customHeight="1">
      <c r="A90" s="263"/>
      <c r="B90" s="263"/>
      <c r="C90" s="264"/>
      <c r="D90" s="265"/>
      <c r="E90" s="265"/>
      <c r="F90" s="265"/>
      <c r="G90" s="265"/>
      <c r="H90" s="265"/>
      <c r="I90" s="265"/>
      <c r="J90" s="265"/>
      <c r="K90" s="265"/>
      <c r="L90" s="265"/>
      <c r="M90" s="265"/>
      <c r="N90" s="265"/>
      <c r="O90" s="265"/>
      <c r="P90" s="265"/>
    </row>
    <row r="92" spans="1:16" ht="15.6">
      <c r="A92" s="8" t="s">
        <v>71</v>
      </c>
      <c r="B92" s="7"/>
      <c r="C92" s="7"/>
      <c r="E92" s="10"/>
      <c r="I92" s="54" t="s">
        <v>219</v>
      </c>
      <c r="P92" s="1"/>
    </row>
  </sheetData>
  <mergeCells count="25">
    <mergeCell ref="A14:A17"/>
    <mergeCell ref="B14:B17"/>
    <mergeCell ref="C14:C17"/>
    <mergeCell ref="D14:D17"/>
    <mergeCell ref="E14:I14"/>
    <mergeCell ref="E15:E17"/>
    <mergeCell ref="F15:F17"/>
    <mergeCell ref="G15:H15"/>
    <mergeCell ref="G16:G17"/>
    <mergeCell ref="H16:H17"/>
    <mergeCell ref="I15:I17"/>
    <mergeCell ref="O15:O17"/>
    <mergeCell ref="P14:P17"/>
    <mergeCell ref="J14:O14"/>
    <mergeCell ref="J15:J17"/>
    <mergeCell ref="K15:K17"/>
    <mergeCell ref="L15:L17"/>
    <mergeCell ref="M15:N15"/>
    <mergeCell ref="M16:M17"/>
    <mergeCell ref="N16:N17"/>
    <mergeCell ref="A6:P6"/>
    <mergeCell ref="A10:B10"/>
    <mergeCell ref="A11:B11"/>
    <mergeCell ref="A7:O7"/>
    <mergeCell ref="A8:O8"/>
  </mergeCells>
  <phoneticPr fontId="25" type="noConversion"/>
  <pageMargins left="0.28999999999999998" right="0.21" top="0.47" bottom="0.19685039370078741" header="0.19685039370078741" footer="0.19685039370078741"/>
  <pageSetup paperSize="9" scale="63"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72"/>
  <sheetViews>
    <sheetView topLeftCell="A37" zoomScaleNormal="100" workbookViewId="0">
      <selection activeCell="H52" sqref="H52"/>
    </sheetView>
  </sheetViews>
  <sheetFormatPr defaultRowHeight="13.2"/>
  <cols>
    <col min="1" max="1" width="18.33203125" customWidth="1"/>
    <col min="2" max="2" width="22.44140625" customWidth="1"/>
    <col min="3" max="3" width="65.5546875" customWidth="1"/>
    <col min="4" max="4" width="19.88671875" customWidth="1"/>
  </cols>
  <sheetData>
    <row r="1" spans="1:10" ht="18">
      <c r="A1" s="60"/>
      <c r="B1" s="60"/>
      <c r="C1" s="7" t="s">
        <v>344</v>
      </c>
    </row>
    <row r="2" spans="1:10" ht="18">
      <c r="A2" s="60"/>
      <c r="B2" s="60"/>
      <c r="C2" s="7" t="s">
        <v>251</v>
      </c>
    </row>
    <row r="3" spans="1:10" ht="18">
      <c r="A3" s="60"/>
      <c r="B3" s="60"/>
      <c r="C3" s="7" t="s">
        <v>514</v>
      </c>
    </row>
    <row r="4" spans="1:10" ht="18">
      <c r="A4" s="61"/>
      <c r="B4" s="61"/>
      <c r="C4" s="60"/>
      <c r="D4" s="60"/>
    </row>
    <row r="5" spans="1:10" ht="18">
      <c r="A5" s="61"/>
      <c r="B5" s="61"/>
      <c r="C5" s="60"/>
      <c r="D5" s="60"/>
    </row>
    <row r="6" spans="1:10" ht="39" customHeight="1">
      <c r="A6" s="272" t="s">
        <v>327</v>
      </c>
      <c r="B6" s="272"/>
      <c r="C6" s="272"/>
      <c r="D6" s="272"/>
      <c r="E6" s="57"/>
      <c r="F6" s="57"/>
      <c r="G6" s="57"/>
      <c r="H6" s="57"/>
      <c r="I6" s="57"/>
      <c r="J6" s="57"/>
    </row>
    <row r="7" spans="1:10" ht="18.75" customHeight="1">
      <c r="A7" s="296" t="s">
        <v>328</v>
      </c>
      <c r="B7" s="296"/>
      <c r="C7" s="296"/>
      <c r="D7" s="296"/>
      <c r="E7" s="62"/>
      <c r="F7" s="62"/>
    </row>
    <row r="8" spans="1:10" ht="15.6">
      <c r="A8" s="7"/>
      <c r="B8" s="7"/>
      <c r="C8" s="7"/>
      <c r="D8" s="7"/>
      <c r="E8" s="7"/>
      <c r="F8" s="7"/>
    </row>
    <row r="9" spans="1:10" ht="15.6">
      <c r="A9" s="7"/>
      <c r="B9" s="297">
        <v>13540000000</v>
      </c>
      <c r="C9" s="297"/>
      <c r="D9" s="7"/>
      <c r="E9" s="7"/>
      <c r="F9" s="7"/>
    </row>
    <row r="10" spans="1:10" ht="15.6">
      <c r="A10" s="7"/>
      <c r="B10" s="299" t="s">
        <v>104</v>
      </c>
      <c r="C10" s="299"/>
      <c r="D10" s="7"/>
      <c r="E10" s="7"/>
      <c r="F10" s="7"/>
    </row>
    <row r="11" spans="1:10" ht="17.399999999999999">
      <c r="A11" s="302" t="s">
        <v>252</v>
      </c>
      <c r="B11" s="302"/>
      <c r="C11" s="302"/>
      <c r="D11" s="302"/>
    </row>
    <row r="12" spans="1:10" ht="18">
      <c r="A12" s="60"/>
      <c r="B12" s="60"/>
      <c r="C12" s="60"/>
      <c r="D12" s="63" t="s">
        <v>253</v>
      </c>
    </row>
    <row r="13" spans="1:10" ht="116.25" customHeight="1">
      <c r="A13" s="64" t="s">
        <v>254</v>
      </c>
      <c r="B13" s="312" t="s">
        <v>255</v>
      </c>
      <c r="C13" s="313"/>
      <c r="D13" s="64" t="s">
        <v>44</v>
      </c>
    </row>
    <row r="14" spans="1:10" ht="18">
      <c r="A14" s="77">
        <v>1</v>
      </c>
      <c r="B14" s="287">
        <v>2</v>
      </c>
      <c r="C14" s="288"/>
      <c r="D14" s="77">
        <v>3</v>
      </c>
    </row>
    <row r="15" spans="1:10" ht="18" customHeight="1">
      <c r="A15" s="291" t="s">
        <v>256</v>
      </c>
      <c r="B15" s="292"/>
      <c r="C15" s="293"/>
      <c r="D15" s="129"/>
    </row>
    <row r="16" spans="1:10" ht="19.5" customHeight="1">
      <c r="A16" s="77">
        <v>41020100</v>
      </c>
      <c r="B16" s="287" t="s">
        <v>257</v>
      </c>
      <c r="C16" s="288"/>
      <c r="D16" s="130">
        <v>18114500</v>
      </c>
    </row>
    <row r="17" spans="1:4" ht="19.5" customHeight="1">
      <c r="A17" s="74">
        <v>99000000000</v>
      </c>
      <c r="B17" s="287" t="s">
        <v>258</v>
      </c>
      <c r="C17" s="288"/>
      <c r="D17" s="76"/>
    </row>
    <row r="18" spans="1:4" ht="36" customHeight="1">
      <c r="A18" s="77">
        <v>41033900</v>
      </c>
      <c r="B18" s="287" t="s">
        <v>259</v>
      </c>
      <c r="C18" s="294"/>
      <c r="D18" s="130">
        <v>101806900</v>
      </c>
    </row>
    <row r="19" spans="1:4" ht="18" customHeight="1">
      <c r="A19" s="74">
        <v>99000000000</v>
      </c>
      <c r="B19" s="295" t="s">
        <v>258</v>
      </c>
      <c r="C19" s="295"/>
      <c r="D19" s="76"/>
    </row>
    <row r="20" spans="1:4" ht="18" customHeight="1">
      <c r="A20" s="170">
        <v>41040400</v>
      </c>
      <c r="B20" s="314" t="s">
        <v>508</v>
      </c>
      <c r="C20" s="315"/>
      <c r="D20" s="130">
        <v>1120327</v>
      </c>
    </row>
    <row r="21" spans="1:4" ht="18" customHeight="1">
      <c r="A21" s="222">
        <v>13100000000</v>
      </c>
      <c r="B21" s="287" t="s">
        <v>261</v>
      </c>
      <c r="C21" s="288"/>
      <c r="D21" s="221"/>
    </row>
    <row r="22" spans="1:4" ht="44.4" customHeight="1">
      <c r="A22" s="77">
        <v>41051000</v>
      </c>
      <c r="B22" s="287" t="s">
        <v>260</v>
      </c>
      <c r="C22" s="288"/>
      <c r="D22" s="130">
        <v>1395000</v>
      </c>
    </row>
    <row r="23" spans="1:4" ht="18" customHeight="1">
      <c r="A23" s="77">
        <v>13100000000</v>
      </c>
      <c r="B23" s="287" t="s">
        <v>261</v>
      </c>
      <c r="C23" s="288"/>
      <c r="D23" s="130"/>
    </row>
    <row r="24" spans="1:4" ht="60.6" customHeight="1">
      <c r="A24" s="170">
        <v>41051200</v>
      </c>
      <c r="B24" s="314" t="s">
        <v>369</v>
      </c>
      <c r="C24" s="315"/>
      <c r="D24" s="130">
        <v>306000</v>
      </c>
    </row>
    <row r="25" spans="1:4" ht="18" customHeight="1">
      <c r="A25" s="167">
        <v>13100000000</v>
      </c>
      <c r="B25" s="287" t="s">
        <v>261</v>
      </c>
      <c r="C25" s="288"/>
      <c r="D25" s="130"/>
    </row>
    <row r="26" spans="1:4" ht="42.6" customHeight="1">
      <c r="A26" s="178">
        <v>41053900</v>
      </c>
      <c r="B26" s="303" t="s">
        <v>391</v>
      </c>
      <c r="C26" s="304"/>
      <c r="D26" s="130">
        <v>30400</v>
      </c>
    </row>
    <row r="27" spans="1:4" ht="18" customHeight="1">
      <c r="A27" s="173">
        <v>13100000000</v>
      </c>
      <c r="B27" s="287" t="s">
        <v>261</v>
      </c>
      <c r="C27" s="288"/>
      <c r="D27" s="130"/>
    </row>
    <row r="28" spans="1:4" ht="60" customHeight="1">
      <c r="A28" s="178">
        <v>41053900</v>
      </c>
      <c r="B28" s="303" t="s">
        <v>475</v>
      </c>
      <c r="C28" s="304"/>
      <c r="D28" s="130">
        <v>5000</v>
      </c>
    </row>
    <row r="29" spans="1:4" ht="18" customHeight="1">
      <c r="A29" s="197">
        <v>13100000000</v>
      </c>
      <c r="B29" s="287" t="s">
        <v>261</v>
      </c>
      <c r="C29" s="288"/>
      <c r="D29" s="130"/>
    </row>
    <row r="30" spans="1:4" ht="55.8" customHeight="1">
      <c r="A30" s="178">
        <v>41057700</v>
      </c>
      <c r="B30" s="303" t="s">
        <v>484</v>
      </c>
      <c r="C30" s="304"/>
      <c r="D30" s="130">
        <v>156928</v>
      </c>
    </row>
    <row r="31" spans="1:4" ht="18" customHeight="1">
      <c r="A31" s="208">
        <v>13100000000</v>
      </c>
      <c r="B31" s="287" t="s">
        <v>261</v>
      </c>
      <c r="C31" s="288"/>
      <c r="D31" s="130"/>
    </row>
    <row r="32" spans="1:4" ht="22.2" customHeight="1">
      <c r="A32" s="298" t="s">
        <v>262</v>
      </c>
      <c r="B32" s="298"/>
      <c r="C32" s="298"/>
      <c r="D32" s="131"/>
    </row>
    <row r="33" spans="1:4" ht="37.799999999999997" customHeight="1">
      <c r="A33" s="178">
        <v>41053900</v>
      </c>
      <c r="B33" s="303" t="s">
        <v>391</v>
      </c>
      <c r="C33" s="304"/>
      <c r="D33" s="130">
        <v>111200</v>
      </c>
    </row>
    <row r="34" spans="1:4" ht="18" customHeight="1">
      <c r="A34" s="173">
        <v>13100000000</v>
      </c>
      <c r="B34" s="287" t="s">
        <v>261</v>
      </c>
      <c r="C34" s="288"/>
      <c r="D34" s="130"/>
    </row>
    <row r="35" spans="1:4" ht="59.4" customHeight="1">
      <c r="A35" s="178">
        <v>41053900</v>
      </c>
      <c r="B35" s="303" t="s">
        <v>476</v>
      </c>
      <c r="C35" s="304"/>
      <c r="D35" s="130">
        <v>100000</v>
      </c>
    </row>
    <row r="36" spans="1:4" ht="18" customHeight="1">
      <c r="A36" s="197">
        <v>13100000000</v>
      </c>
      <c r="B36" s="287" t="s">
        <v>261</v>
      </c>
      <c r="C36" s="288"/>
      <c r="D36" s="130"/>
    </row>
    <row r="37" spans="1:4" ht="18" customHeight="1">
      <c r="A37" s="289" t="s">
        <v>150</v>
      </c>
      <c r="B37" s="290"/>
      <c r="C37" s="66" t="s">
        <v>263</v>
      </c>
      <c r="D37" s="67">
        <f>SUM(D38:D39)</f>
        <v>123146255</v>
      </c>
    </row>
    <row r="38" spans="1:4" ht="17.399999999999999">
      <c r="A38" s="289" t="s">
        <v>150</v>
      </c>
      <c r="B38" s="290"/>
      <c r="C38" s="66" t="s">
        <v>264</v>
      </c>
      <c r="D38" s="67">
        <f>D16+D18+D22+D24+D26+D28+D30+D20</f>
        <v>122935055</v>
      </c>
    </row>
    <row r="39" spans="1:4" ht="17.399999999999999">
      <c r="A39" s="289" t="s">
        <v>150</v>
      </c>
      <c r="B39" s="290"/>
      <c r="C39" s="66" t="s">
        <v>265</v>
      </c>
      <c r="D39" s="67">
        <f>D33+D35</f>
        <v>211200</v>
      </c>
    </row>
    <row r="40" spans="1:4" ht="17.399999999999999">
      <c r="A40" s="68"/>
      <c r="B40" s="68"/>
      <c r="C40" s="69"/>
      <c r="D40" s="70"/>
    </row>
    <row r="41" spans="1:4" ht="17.399999999999999">
      <c r="A41" s="302" t="s">
        <v>266</v>
      </c>
      <c r="B41" s="302"/>
      <c r="C41" s="302"/>
      <c r="D41" s="302"/>
    </row>
    <row r="42" spans="1:4" ht="18">
      <c r="A42" s="60"/>
      <c r="B42" s="60"/>
      <c r="C42" s="60"/>
      <c r="D42" s="63" t="s">
        <v>253</v>
      </c>
    </row>
    <row r="43" spans="1:4" ht="144">
      <c r="A43" s="64" t="s">
        <v>267</v>
      </c>
      <c r="B43" s="64" t="s">
        <v>268</v>
      </c>
      <c r="C43" s="79" t="s">
        <v>269</v>
      </c>
      <c r="D43" s="64" t="s">
        <v>44</v>
      </c>
    </row>
    <row r="44" spans="1:4" ht="18">
      <c r="A44" s="77">
        <v>1</v>
      </c>
      <c r="B44" s="78">
        <v>2</v>
      </c>
      <c r="C44" s="78">
        <v>3</v>
      </c>
      <c r="D44" s="77">
        <v>4</v>
      </c>
    </row>
    <row r="45" spans="1:4" ht="18">
      <c r="A45" s="298" t="s">
        <v>270</v>
      </c>
      <c r="B45" s="298"/>
      <c r="C45" s="298"/>
      <c r="D45" s="298"/>
    </row>
    <row r="46" spans="1:4" ht="52.2">
      <c r="A46" s="305" t="s">
        <v>244</v>
      </c>
      <c r="B46" s="305" t="s">
        <v>245</v>
      </c>
      <c r="C46" s="180" t="s">
        <v>329</v>
      </c>
      <c r="D46" s="137">
        <f>SUM(D48:D56)</f>
        <v>3696300</v>
      </c>
    </row>
    <row r="47" spans="1:4" ht="18">
      <c r="A47" s="305"/>
      <c r="B47" s="305"/>
      <c r="C47" s="181" t="s">
        <v>330</v>
      </c>
      <c r="D47" s="75"/>
    </row>
    <row r="48" spans="1:4" ht="86.4" customHeight="1">
      <c r="A48" s="305"/>
      <c r="B48" s="305"/>
      <c r="C48" s="179" t="s">
        <v>332</v>
      </c>
      <c r="D48" s="75">
        <v>700000</v>
      </c>
    </row>
    <row r="49" spans="1:4" ht="46.8" customHeight="1">
      <c r="A49" s="305"/>
      <c r="B49" s="305"/>
      <c r="C49" s="179" t="s">
        <v>333</v>
      </c>
      <c r="D49" s="75">
        <v>100000</v>
      </c>
    </row>
    <row r="50" spans="1:4" ht="81.599999999999994" customHeight="1">
      <c r="A50" s="305"/>
      <c r="B50" s="305"/>
      <c r="C50" s="179" t="s">
        <v>335</v>
      </c>
      <c r="D50" s="75">
        <v>1000000</v>
      </c>
    </row>
    <row r="51" spans="1:4" ht="100.2" customHeight="1">
      <c r="A51" s="305"/>
      <c r="B51" s="305"/>
      <c r="C51" s="179" t="s">
        <v>331</v>
      </c>
      <c r="D51" s="75">
        <v>770000</v>
      </c>
    </row>
    <row r="52" spans="1:4" ht="66" customHeight="1">
      <c r="A52" s="305"/>
      <c r="B52" s="305"/>
      <c r="C52" s="179" t="s">
        <v>519</v>
      </c>
      <c r="D52" s="75">
        <v>150000</v>
      </c>
    </row>
    <row r="53" spans="1:4" ht="55.8" customHeight="1">
      <c r="A53" s="305"/>
      <c r="B53" s="305"/>
      <c r="C53" s="179" t="s">
        <v>392</v>
      </c>
      <c r="D53" s="75">
        <v>100000</v>
      </c>
    </row>
    <row r="54" spans="1:4" ht="45.6" customHeight="1">
      <c r="A54" s="305"/>
      <c r="B54" s="305"/>
      <c r="C54" s="202" t="s">
        <v>477</v>
      </c>
      <c r="D54" s="75">
        <v>200000</v>
      </c>
    </row>
    <row r="55" spans="1:4" ht="76.2" customHeight="1">
      <c r="A55" s="305"/>
      <c r="B55" s="305"/>
      <c r="C55" s="202" t="s">
        <v>479</v>
      </c>
      <c r="D55" s="75">
        <v>500000</v>
      </c>
    </row>
    <row r="56" spans="1:4" ht="76.2" customHeight="1">
      <c r="A56" s="305"/>
      <c r="B56" s="305"/>
      <c r="C56" s="179" t="s">
        <v>478</v>
      </c>
      <c r="D56" s="75">
        <v>176300</v>
      </c>
    </row>
    <row r="57" spans="1:4" ht="18">
      <c r="A57" s="74">
        <v>99000000000</v>
      </c>
      <c r="B57" s="300" t="s">
        <v>258</v>
      </c>
      <c r="C57" s="301"/>
      <c r="D57" s="76"/>
    </row>
    <row r="58" spans="1:4" ht="90">
      <c r="A58" s="309" t="s">
        <v>388</v>
      </c>
      <c r="B58" s="306" t="s">
        <v>389</v>
      </c>
      <c r="C58" s="173" t="s">
        <v>393</v>
      </c>
      <c r="D58" s="183">
        <f>SUM(D60:D64)</f>
        <v>4800000</v>
      </c>
    </row>
    <row r="59" spans="1:4" ht="18">
      <c r="A59" s="310"/>
      <c r="B59" s="307"/>
      <c r="C59" s="65" t="s">
        <v>307</v>
      </c>
      <c r="D59" s="172"/>
    </row>
    <row r="60" spans="1:4" ht="54">
      <c r="A60" s="310"/>
      <c r="B60" s="307"/>
      <c r="C60" s="65" t="s">
        <v>394</v>
      </c>
      <c r="D60" s="182">
        <v>550000</v>
      </c>
    </row>
    <row r="61" spans="1:4" ht="54.6" customHeight="1">
      <c r="A61" s="310"/>
      <c r="B61" s="307"/>
      <c r="C61" s="65" t="s">
        <v>395</v>
      </c>
      <c r="D61" s="182">
        <v>400000</v>
      </c>
    </row>
    <row r="62" spans="1:4" ht="54.6" customHeight="1">
      <c r="A62" s="310"/>
      <c r="B62" s="307"/>
      <c r="C62" s="65" t="s">
        <v>396</v>
      </c>
      <c r="D62" s="182">
        <v>250000</v>
      </c>
    </row>
    <row r="63" spans="1:4" ht="54">
      <c r="A63" s="310"/>
      <c r="B63" s="307"/>
      <c r="C63" s="65" t="s">
        <v>397</v>
      </c>
      <c r="D63" s="182">
        <v>600000</v>
      </c>
    </row>
    <row r="64" spans="1:4" ht="72">
      <c r="A64" s="311"/>
      <c r="B64" s="308"/>
      <c r="C64" s="65" t="s">
        <v>502</v>
      </c>
      <c r="D64" s="182">
        <v>3000000</v>
      </c>
    </row>
    <row r="65" spans="1:4" ht="18">
      <c r="A65" s="222">
        <v>13100000000</v>
      </c>
      <c r="B65" s="287" t="s">
        <v>261</v>
      </c>
      <c r="C65" s="288"/>
      <c r="D65" s="182"/>
    </row>
    <row r="66" spans="1:4" ht="18">
      <c r="A66" s="298" t="s">
        <v>271</v>
      </c>
      <c r="B66" s="298"/>
      <c r="C66" s="298"/>
      <c r="D66" s="298"/>
    </row>
    <row r="67" spans="1:4" ht="18" customHeight="1">
      <c r="A67" s="71" t="s">
        <v>49</v>
      </c>
      <c r="B67" s="72"/>
      <c r="C67" s="66" t="s">
        <v>263</v>
      </c>
      <c r="D67" s="132">
        <f>SUM(D68:D69)</f>
        <v>8496300</v>
      </c>
    </row>
    <row r="68" spans="1:4" ht="23.4" customHeight="1">
      <c r="A68" s="71" t="s">
        <v>49</v>
      </c>
      <c r="B68" s="72"/>
      <c r="C68" s="66" t="s">
        <v>264</v>
      </c>
      <c r="D68" s="132">
        <f>D46+D58</f>
        <v>8496300</v>
      </c>
    </row>
    <row r="69" spans="1:4" ht="18" customHeight="1">
      <c r="A69" s="71" t="s">
        <v>49</v>
      </c>
      <c r="B69" s="72"/>
      <c r="C69" s="66" t="s">
        <v>265</v>
      </c>
      <c r="D69" s="132"/>
    </row>
    <row r="72" spans="1:4" ht="17.399999999999999">
      <c r="A72" s="73" t="s">
        <v>272</v>
      </c>
      <c r="B72" s="73"/>
      <c r="C72" s="54" t="s">
        <v>219</v>
      </c>
    </row>
  </sheetData>
  <mergeCells count="41">
    <mergeCell ref="B65:C65"/>
    <mergeCell ref="B31:C31"/>
    <mergeCell ref="A11:D11"/>
    <mergeCell ref="B13:C13"/>
    <mergeCell ref="B14:C14"/>
    <mergeCell ref="B24:C24"/>
    <mergeCell ref="B30:C30"/>
    <mergeCell ref="B20:C20"/>
    <mergeCell ref="B21:C21"/>
    <mergeCell ref="A66:D66"/>
    <mergeCell ref="B57:C57"/>
    <mergeCell ref="A41:D41"/>
    <mergeCell ref="A45:D45"/>
    <mergeCell ref="B25:C25"/>
    <mergeCell ref="B27:C27"/>
    <mergeCell ref="B26:C26"/>
    <mergeCell ref="B33:C33"/>
    <mergeCell ref="A46:A56"/>
    <mergeCell ref="B58:B64"/>
    <mergeCell ref="A58:A64"/>
    <mergeCell ref="B28:C28"/>
    <mergeCell ref="B29:C29"/>
    <mergeCell ref="B35:C35"/>
    <mergeCell ref="B36:C36"/>
    <mergeCell ref="B46:B56"/>
    <mergeCell ref="A6:D6"/>
    <mergeCell ref="B23:C23"/>
    <mergeCell ref="B34:C34"/>
    <mergeCell ref="A39:B39"/>
    <mergeCell ref="A15:C15"/>
    <mergeCell ref="B16:C16"/>
    <mergeCell ref="B17:C17"/>
    <mergeCell ref="B18:C18"/>
    <mergeCell ref="B19:C19"/>
    <mergeCell ref="B22:C22"/>
    <mergeCell ref="A7:D7"/>
    <mergeCell ref="B9:C9"/>
    <mergeCell ref="A32:C32"/>
    <mergeCell ref="A37:B37"/>
    <mergeCell ref="A38:B38"/>
    <mergeCell ref="B10:C10"/>
  </mergeCells>
  <pageMargins left="0.70866141732283472" right="0.19685039370078741" top="0.9" bottom="0.43307086614173229" header="0.31496062992125984" footer="0.43"/>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88"/>
  <sheetViews>
    <sheetView view="pageBreakPreview" topLeftCell="A40" zoomScale="90" zoomScaleNormal="100" zoomScaleSheetLayoutView="90" workbookViewId="0">
      <selection activeCell="I56" sqref="I56"/>
    </sheetView>
  </sheetViews>
  <sheetFormatPr defaultColWidth="9.109375" defaultRowHeight="13.2"/>
  <cols>
    <col min="1" max="1" width="12.44140625" style="15" customWidth="1"/>
    <col min="2" max="2" width="13.33203125" style="15" customWidth="1"/>
    <col min="3" max="3" width="10.6640625" style="15" customWidth="1"/>
    <col min="4" max="4" width="41.44140625" style="15" customWidth="1"/>
    <col min="5" max="5" width="51.5546875" style="15" customWidth="1"/>
    <col min="6" max="6" width="17.5546875" style="15" customWidth="1"/>
    <col min="7" max="7" width="16.44140625" style="15" customWidth="1"/>
    <col min="8" max="8" width="16.5546875" style="15" customWidth="1"/>
    <col min="9" max="9" width="14.5546875" style="15" customWidth="1"/>
    <col min="10" max="10" width="12.6640625" style="15" customWidth="1"/>
    <col min="11" max="16384" width="9.109375" style="15"/>
  </cols>
  <sheetData>
    <row r="1" spans="1:16" s="6" customFormat="1" ht="15.6">
      <c r="G1" s="7" t="s">
        <v>273</v>
      </c>
    </row>
    <row r="2" spans="1:16" s="6" customFormat="1" ht="15.6">
      <c r="G2" s="7" t="s">
        <v>76</v>
      </c>
    </row>
    <row r="3" spans="1:16" s="6" customFormat="1" ht="15.6">
      <c r="G3" s="7" t="s">
        <v>505</v>
      </c>
    </row>
    <row r="4" spans="1:16" ht="7.2" customHeight="1"/>
    <row r="5" spans="1:16" ht="19.2" customHeight="1">
      <c r="A5" s="272" t="s">
        <v>341</v>
      </c>
      <c r="B5" s="272"/>
      <c r="C5" s="272"/>
      <c r="D5" s="272"/>
      <c r="E5" s="272"/>
      <c r="F5" s="272"/>
      <c r="G5" s="272"/>
      <c r="H5" s="272"/>
      <c r="I5" s="272"/>
      <c r="J5" s="272"/>
      <c r="K5" s="57"/>
      <c r="L5" s="57"/>
      <c r="M5" s="57"/>
      <c r="N5" s="57"/>
      <c r="O5" s="57"/>
      <c r="P5" s="57"/>
    </row>
    <row r="6" spans="1:16" ht="20.399999999999999">
      <c r="A6" s="355" t="s">
        <v>342</v>
      </c>
      <c r="B6" s="355"/>
      <c r="C6" s="355"/>
      <c r="D6" s="355"/>
      <c r="E6" s="355"/>
      <c r="F6" s="355"/>
      <c r="G6" s="355"/>
      <c r="H6" s="355"/>
      <c r="I6" s="355"/>
      <c r="J6" s="355"/>
      <c r="K6" s="3"/>
      <c r="L6" s="3"/>
    </row>
    <row r="7" spans="1:16" ht="8.25" customHeight="1">
      <c r="A7" s="45"/>
      <c r="B7" s="45"/>
      <c r="C7" s="45"/>
      <c r="D7" s="45"/>
      <c r="E7" s="45"/>
      <c r="F7" s="45"/>
      <c r="G7" s="45"/>
      <c r="H7" s="45"/>
      <c r="I7" s="45"/>
      <c r="J7" s="45"/>
      <c r="K7" s="3"/>
      <c r="L7" s="3"/>
    </row>
    <row r="8" spans="1:16" ht="20.399999999999999">
      <c r="A8" s="275">
        <v>13540000000</v>
      </c>
      <c r="B8" s="275"/>
      <c r="C8" s="45"/>
      <c r="D8" s="45"/>
      <c r="E8" s="45"/>
      <c r="F8" s="45"/>
      <c r="G8" s="45"/>
      <c r="H8" s="45"/>
      <c r="I8" s="45"/>
      <c r="J8" s="45"/>
      <c r="K8" s="3"/>
      <c r="L8" s="3"/>
    </row>
    <row r="9" spans="1:16" ht="19.8" customHeight="1" thickBot="1">
      <c r="A9" s="276" t="s">
        <v>104</v>
      </c>
      <c r="B9" s="276"/>
      <c r="C9" s="45"/>
      <c r="D9" s="45"/>
      <c r="E9" s="45"/>
      <c r="F9" s="45"/>
      <c r="G9" s="45"/>
      <c r="H9" s="45"/>
      <c r="I9" s="45"/>
      <c r="J9" s="45"/>
      <c r="K9" s="3"/>
      <c r="L9" s="3"/>
    </row>
    <row r="10" spans="1:16" s="80" customFormat="1" ht="15.6">
      <c r="A10" s="356" t="s">
        <v>105</v>
      </c>
      <c r="B10" s="358" t="s">
        <v>106</v>
      </c>
      <c r="C10" s="360" t="s">
        <v>45</v>
      </c>
      <c r="D10" s="362" t="s">
        <v>107</v>
      </c>
      <c r="E10" s="349" t="s">
        <v>46</v>
      </c>
      <c r="F10" s="364" t="s">
        <v>47</v>
      </c>
      <c r="G10" s="366" t="s">
        <v>44</v>
      </c>
      <c r="H10" s="368" t="s">
        <v>2</v>
      </c>
      <c r="I10" s="370" t="s">
        <v>9</v>
      </c>
      <c r="J10" s="371"/>
      <c r="K10" s="4"/>
      <c r="L10" s="4"/>
    </row>
    <row r="11" spans="1:16" s="80" customFormat="1" ht="146.25" customHeight="1" thickBot="1">
      <c r="A11" s="357"/>
      <c r="B11" s="359"/>
      <c r="C11" s="361"/>
      <c r="D11" s="363"/>
      <c r="E11" s="350"/>
      <c r="F11" s="365"/>
      <c r="G11" s="367"/>
      <c r="H11" s="369"/>
      <c r="I11" s="23" t="s">
        <v>48</v>
      </c>
      <c r="J11" s="24" t="s">
        <v>43</v>
      </c>
      <c r="K11" s="4"/>
      <c r="L11" s="4"/>
    </row>
    <row r="12" spans="1:16" s="80" customFormat="1" ht="15.6">
      <c r="A12" s="25">
        <v>1</v>
      </c>
      <c r="B12" s="25">
        <f>A12+1</f>
        <v>2</v>
      </c>
      <c r="C12" s="17">
        <f t="shared" ref="C12:J12" si="0">B12+1</f>
        <v>3</v>
      </c>
      <c r="D12" s="18">
        <f t="shared" si="0"/>
        <v>4</v>
      </c>
      <c r="E12" s="17">
        <f t="shared" si="0"/>
        <v>5</v>
      </c>
      <c r="F12" s="16">
        <f t="shared" si="0"/>
        <v>6</v>
      </c>
      <c r="G12" s="26">
        <f t="shared" si="0"/>
        <v>7</v>
      </c>
      <c r="H12" s="27">
        <f t="shared" si="0"/>
        <v>8</v>
      </c>
      <c r="I12" s="13">
        <f t="shared" si="0"/>
        <v>9</v>
      </c>
      <c r="J12" s="18">
        <f t="shared" si="0"/>
        <v>10</v>
      </c>
      <c r="K12" s="5"/>
      <c r="L12" s="5"/>
    </row>
    <row r="13" spans="1:16" s="80" customFormat="1" ht="21.75" customHeight="1">
      <c r="A13" s="46" t="s">
        <v>10</v>
      </c>
      <c r="B13" s="41"/>
      <c r="C13" s="39"/>
      <c r="D13" s="42" t="s">
        <v>50</v>
      </c>
      <c r="E13" s="28"/>
      <c r="F13" s="29"/>
      <c r="G13" s="30">
        <f t="shared" ref="G13:G82" si="1">H13+I13</f>
        <v>69051265</v>
      </c>
      <c r="H13" s="40">
        <f>SUM(H14:H68)-H23-H30</f>
        <v>58248900</v>
      </c>
      <c r="I13" s="40">
        <f>SUM(I14:I68)-I23-I30</f>
        <v>10802365</v>
      </c>
      <c r="J13" s="40">
        <f>SUM(J14:J68)-J23-J30</f>
        <v>9727965</v>
      </c>
      <c r="K13" s="5"/>
      <c r="L13" s="5"/>
    </row>
    <row r="14" spans="1:16" s="80" customFormat="1" ht="66" customHeight="1">
      <c r="A14" s="156" t="s">
        <v>209</v>
      </c>
      <c r="B14" s="81" t="s">
        <v>210</v>
      </c>
      <c r="C14" s="82" t="s">
        <v>75</v>
      </c>
      <c r="D14" s="83" t="s">
        <v>211</v>
      </c>
      <c r="E14" s="28" t="s">
        <v>151</v>
      </c>
      <c r="F14" s="96" t="s">
        <v>300</v>
      </c>
      <c r="G14" s="30">
        <f t="shared" si="1"/>
        <v>200000</v>
      </c>
      <c r="H14" s="84">
        <v>200000</v>
      </c>
      <c r="I14" s="84">
        <v>0</v>
      </c>
      <c r="J14" s="85">
        <v>0</v>
      </c>
      <c r="K14" s="5"/>
      <c r="L14" s="5"/>
    </row>
    <row r="15" spans="1:16" s="91" customFormat="1" ht="43.2" customHeight="1">
      <c r="A15" s="157" t="s">
        <v>278</v>
      </c>
      <c r="B15" s="86">
        <v>2152</v>
      </c>
      <c r="C15" s="87" t="s">
        <v>113</v>
      </c>
      <c r="D15" s="88" t="s">
        <v>114</v>
      </c>
      <c r="E15" s="148" t="s">
        <v>144</v>
      </c>
      <c r="F15" s="89" t="s">
        <v>301</v>
      </c>
      <c r="G15" s="30">
        <f t="shared" si="1"/>
        <v>4915500</v>
      </c>
      <c r="H15" s="90">
        <v>4915500</v>
      </c>
      <c r="I15" s="33">
        <v>0</v>
      </c>
      <c r="J15" s="36">
        <v>0</v>
      </c>
      <c r="K15" s="35"/>
      <c r="L15" s="35"/>
    </row>
    <row r="16" spans="1:16" s="91" customFormat="1" ht="83.4" customHeight="1">
      <c r="A16" s="157" t="s">
        <v>157</v>
      </c>
      <c r="B16" s="86" t="s">
        <v>118</v>
      </c>
      <c r="C16" s="87" t="s">
        <v>116</v>
      </c>
      <c r="D16" s="88" t="s">
        <v>119</v>
      </c>
      <c r="E16" s="51" t="s">
        <v>302</v>
      </c>
      <c r="F16" s="92" t="s">
        <v>303</v>
      </c>
      <c r="G16" s="30">
        <f t="shared" si="1"/>
        <v>1000000</v>
      </c>
      <c r="H16" s="32">
        <v>1000000</v>
      </c>
      <c r="I16" s="33">
        <v>0</v>
      </c>
      <c r="J16" s="36">
        <v>0</v>
      </c>
      <c r="K16" s="35"/>
      <c r="L16" s="35"/>
    </row>
    <row r="17" spans="1:12" s="91" customFormat="1" ht="66.599999999999994" customHeight="1">
      <c r="A17" s="157" t="s">
        <v>158</v>
      </c>
      <c r="B17" s="86" t="s">
        <v>120</v>
      </c>
      <c r="C17" s="87" t="s">
        <v>116</v>
      </c>
      <c r="D17" s="88" t="s">
        <v>121</v>
      </c>
      <c r="E17" s="51" t="s">
        <v>216</v>
      </c>
      <c r="F17" s="92" t="s">
        <v>274</v>
      </c>
      <c r="G17" s="30">
        <f t="shared" si="1"/>
        <v>150500</v>
      </c>
      <c r="H17" s="32">
        <v>150500</v>
      </c>
      <c r="I17" s="33">
        <v>0</v>
      </c>
      <c r="J17" s="36">
        <v>0</v>
      </c>
      <c r="K17" s="35"/>
      <c r="L17" s="35"/>
    </row>
    <row r="18" spans="1:12" s="91" customFormat="1" ht="39.6" customHeight="1">
      <c r="A18" s="157" t="s">
        <v>156</v>
      </c>
      <c r="B18" s="86" t="s">
        <v>115</v>
      </c>
      <c r="C18" s="87" t="s">
        <v>116</v>
      </c>
      <c r="D18" s="88" t="s">
        <v>117</v>
      </c>
      <c r="E18" s="351" t="s">
        <v>148</v>
      </c>
      <c r="F18" s="352" t="s">
        <v>304</v>
      </c>
      <c r="G18" s="30">
        <f t="shared" si="1"/>
        <v>6800</v>
      </c>
      <c r="H18" s="32">
        <v>6800</v>
      </c>
      <c r="I18" s="33">
        <v>0</v>
      </c>
      <c r="J18" s="36">
        <v>0</v>
      </c>
      <c r="K18" s="35"/>
      <c r="L18" s="35"/>
    </row>
    <row r="19" spans="1:12" s="91" customFormat="1" ht="120" customHeight="1">
      <c r="A19" s="157" t="s">
        <v>160</v>
      </c>
      <c r="B19" s="86" t="s">
        <v>125</v>
      </c>
      <c r="C19" s="87" t="s">
        <v>18</v>
      </c>
      <c r="D19" s="88" t="s">
        <v>126</v>
      </c>
      <c r="E19" s="351"/>
      <c r="F19" s="352"/>
      <c r="G19" s="30">
        <f t="shared" si="1"/>
        <v>1100000</v>
      </c>
      <c r="H19" s="32">
        <v>1100000</v>
      </c>
      <c r="I19" s="33">
        <v>0</v>
      </c>
      <c r="J19" s="36">
        <v>0</v>
      </c>
      <c r="K19" s="35"/>
      <c r="L19" s="35"/>
    </row>
    <row r="20" spans="1:12" s="91" customFormat="1" ht="105.75" customHeight="1">
      <c r="A20" s="157" t="s">
        <v>161</v>
      </c>
      <c r="B20" s="86" t="s">
        <v>127</v>
      </c>
      <c r="C20" s="87" t="s">
        <v>128</v>
      </c>
      <c r="D20" s="88" t="s">
        <v>129</v>
      </c>
      <c r="E20" s="351"/>
      <c r="F20" s="352"/>
      <c r="G20" s="30">
        <f t="shared" si="1"/>
        <v>450000</v>
      </c>
      <c r="H20" s="32">
        <v>450000</v>
      </c>
      <c r="I20" s="33">
        <v>0</v>
      </c>
      <c r="J20" s="36">
        <v>0</v>
      </c>
      <c r="K20" s="35"/>
      <c r="L20" s="35"/>
    </row>
    <row r="21" spans="1:12" s="218" customFormat="1" ht="55.8" customHeight="1">
      <c r="A21" s="211" t="s">
        <v>493</v>
      </c>
      <c r="B21" s="211" t="s">
        <v>494</v>
      </c>
      <c r="C21" s="212" t="s">
        <v>495</v>
      </c>
      <c r="D21" s="213" t="s">
        <v>496</v>
      </c>
      <c r="E21" s="59" t="s">
        <v>498</v>
      </c>
      <c r="F21" s="96" t="s">
        <v>497</v>
      </c>
      <c r="G21" s="47">
        <f t="shared" ref="G21" si="2">H21+I21</f>
        <v>250000</v>
      </c>
      <c r="H21" s="32">
        <v>250000</v>
      </c>
      <c r="I21" s="33">
        <v>0</v>
      </c>
      <c r="J21" s="36">
        <v>0</v>
      </c>
      <c r="K21" s="35"/>
      <c r="L21" s="35"/>
    </row>
    <row r="22" spans="1:12" s="91" customFormat="1" ht="75" customHeight="1">
      <c r="A22" s="158" t="s">
        <v>281</v>
      </c>
      <c r="B22" s="86">
        <v>3230</v>
      </c>
      <c r="C22" s="93">
        <v>1070</v>
      </c>
      <c r="D22" s="94" t="s">
        <v>283</v>
      </c>
      <c r="E22" s="95" t="s">
        <v>305</v>
      </c>
      <c r="F22" s="96" t="s">
        <v>306</v>
      </c>
      <c r="G22" s="97">
        <f t="shared" si="1"/>
        <v>400000</v>
      </c>
      <c r="H22" s="98">
        <v>400000</v>
      </c>
      <c r="I22" s="99">
        <v>0</v>
      </c>
      <c r="J22" s="159">
        <v>0</v>
      </c>
      <c r="K22" s="35"/>
      <c r="L22" s="35"/>
    </row>
    <row r="23" spans="1:12" s="91" customFormat="1" ht="56.4" customHeight="1">
      <c r="A23" s="333" t="s">
        <v>162</v>
      </c>
      <c r="B23" s="335" t="s">
        <v>52</v>
      </c>
      <c r="C23" s="337" t="s">
        <v>20</v>
      </c>
      <c r="D23" s="346" t="s">
        <v>40</v>
      </c>
      <c r="E23" s="100" t="s">
        <v>148</v>
      </c>
      <c r="F23" s="101" t="s">
        <v>304</v>
      </c>
      <c r="G23" s="102">
        <f t="shared" si="1"/>
        <v>2999500</v>
      </c>
      <c r="H23" s="103">
        <f>SUM(H25:H29)</f>
        <v>2999500</v>
      </c>
      <c r="I23" s="104">
        <v>0</v>
      </c>
      <c r="J23" s="105">
        <v>0</v>
      </c>
      <c r="K23" s="35"/>
      <c r="L23" s="35"/>
    </row>
    <row r="24" spans="1:12" s="91" customFormat="1" ht="19.8" customHeight="1">
      <c r="A24" s="343"/>
      <c r="B24" s="344"/>
      <c r="C24" s="345"/>
      <c r="D24" s="347"/>
      <c r="E24" s="106" t="s">
        <v>307</v>
      </c>
      <c r="F24" s="107"/>
      <c r="G24" s="102"/>
      <c r="H24" s="108"/>
      <c r="I24" s="109"/>
      <c r="J24" s="110"/>
      <c r="K24" s="35"/>
      <c r="L24" s="35"/>
    </row>
    <row r="25" spans="1:12" s="91" customFormat="1" ht="39.6" customHeight="1">
      <c r="A25" s="343"/>
      <c r="B25" s="344"/>
      <c r="C25" s="345"/>
      <c r="D25" s="347"/>
      <c r="E25" s="111" t="s">
        <v>308</v>
      </c>
      <c r="F25" s="107"/>
      <c r="G25" s="30">
        <f t="shared" si="1"/>
        <v>1615500</v>
      </c>
      <c r="H25" s="108">
        <v>1615500</v>
      </c>
      <c r="I25" s="109">
        <v>0</v>
      </c>
      <c r="J25" s="110">
        <v>0</v>
      </c>
      <c r="K25" s="35"/>
      <c r="L25" s="35"/>
    </row>
    <row r="26" spans="1:12" s="91" customFormat="1" ht="39" customHeight="1">
      <c r="A26" s="343"/>
      <c r="B26" s="344"/>
      <c r="C26" s="345"/>
      <c r="D26" s="347"/>
      <c r="E26" s="95" t="s">
        <v>309</v>
      </c>
      <c r="F26" s="107"/>
      <c r="G26" s="30">
        <f t="shared" si="1"/>
        <v>104000</v>
      </c>
      <c r="H26" s="32">
        <v>104000</v>
      </c>
      <c r="I26" s="33">
        <v>0</v>
      </c>
      <c r="J26" s="36">
        <v>0</v>
      </c>
      <c r="K26" s="35"/>
      <c r="L26" s="35"/>
    </row>
    <row r="27" spans="1:12" s="91" customFormat="1" ht="78" customHeight="1">
      <c r="A27" s="343"/>
      <c r="B27" s="344"/>
      <c r="C27" s="345"/>
      <c r="D27" s="347"/>
      <c r="E27" s="95" t="s">
        <v>499</v>
      </c>
      <c r="F27" s="107"/>
      <c r="G27" s="30">
        <f t="shared" si="1"/>
        <v>550000</v>
      </c>
      <c r="H27" s="32">
        <v>550000</v>
      </c>
      <c r="I27" s="33">
        <v>0</v>
      </c>
      <c r="J27" s="36">
        <v>0</v>
      </c>
      <c r="K27" s="35"/>
      <c r="L27" s="35"/>
    </row>
    <row r="28" spans="1:12" s="91" customFormat="1" ht="94.8" customHeight="1">
      <c r="A28" s="343"/>
      <c r="B28" s="344"/>
      <c r="C28" s="345"/>
      <c r="D28" s="347"/>
      <c r="E28" s="95" t="s">
        <v>310</v>
      </c>
      <c r="F28" s="107"/>
      <c r="G28" s="30">
        <f t="shared" si="1"/>
        <v>600000</v>
      </c>
      <c r="H28" s="32">
        <v>600000</v>
      </c>
      <c r="I28" s="33">
        <v>0</v>
      </c>
      <c r="J28" s="36">
        <v>0</v>
      </c>
      <c r="K28" s="35"/>
      <c r="L28" s="35"/>
    </row>
    <row r="29" spans="1:12" s="91" customFormat="1" ht="39.6" customHeight="1">
      <c r="A29" s="334"/>
      <c r="B29" s="336"/>
      <c r="C29" s="338"/>
      <c r="D29" s="348"/>
      <c r="E29" s="112" t="s">
        <v>311</v>
      </c>
      <c r="F29" s="107"/>
      <c r="G29" s="30">
        <f t="shared" si="1"/>
        <v>130000</v>
      </c>
      <c r="H29" s="32">
        <v>130000</v>
      </c>
      <c r="I29" s="33">
        <v>0</v>
      </c>
      <c r="J29" s="36">
        <v>0</v>
      </c>
      <c r="K29" s="35"/>
      <c r="L29" s="35"/>
    </row>
    <row r="30" spans="1:12" s="91" customFormat="1" ht="82.8" customHeight="1">
      <c r="A30" s="333" t="s">
        <v>162</v>
      </c>
      <c r="B30" s="335" t="s">
        <v>52</v>
      </c>
      <c r="C30" s="337" t="s">
        <v>20</v>
      </c>
      <c r="D30" s="346" t="s">
        <v>40</v>
      </c>
      <c r="E30" s="189" t="s">
        <v>312</v>
      </c>
      <c r="F30" s="107" t="s">
        <v>313</v>
      </c>
      <c r="G30" s="30">
        <f t="shared" si="1"/>
        <v>2199500</v>
      </c>
      <c r="H30" s="32">
        <f>SUM(H32:H36)</f>
        <v>2199500</v>
      </c>
      <c r="I30" s="32">
        <f t="shared" ref="I30:J30" si="3">SUM(I32:I36)</f>
        <v>0</v>
      </c>
      <c r="J30" s="32">
        <f t="shared" si="3"/>
        <v>0</v>
      </c>
      <c r="K30" s="35"/>
      <c r="L30" s="35"/>
    </row>
    <row r="31" spans="1:12" s="91" customFormat="1" ht="19.8" customHeight="1">
      <c r="A31" s="343"/>
      <c r="B31" s="344"/>
      <c r="C31" s="345"/>
      <c r="D31" s="347"/>
      <c r="E31" s="113" t="s">
        <v>307</v>
      </c>
      <c r="F31" s="107"/>
      <c r="G31" s="30"/>
      <c r="H31" s="32"/>
      <c r="I31" s="33"/>
      <c r="J31" s="36"/>
      <c r="K31" s="35"/>
      <c r="L31" s="35"/>
    </row>
    <row r="32" spans="1:12" s="91" customFormat="1" ht="198.6" customHeight="1">
      <c r="A32" s="343"/>
      <c r="B32" s="344"/>
      <c r="C32" s="345"/>
      <c r="D32" s="347"/>
      <c r="E32" s="112" t="s">
        <v>314</v>
      </c>
      <c r="F32" s="107"/>
      <c r="G32" s="30">
        <f t="shared" si="1"/>
        <v>1500000</v>
      </c>
      <c r="H32" s="32">
        <v>1500000</v>
      </c>
      <c r="I32" s="33">
        <v>0</v>
      </c>
      <c r="J32" s="36">
        <v>0</v>
      </c>
      <c r="K32" s="35"/>
      <c r="L32" s="35"/>
    </row>
    <row r="33" spans="1:12" s="91" customFormat="1" ht="130.80000000000001" customHeight="1">
      <c r="A33" s="343"/>
      <c r="B33" s="344"/>
      <c r="C33" s="345"/>
      <c r="D33" s="347"/>
      <c r="E33" s="112" t="s">
        <v>315</v>
      </c>
      <c r="F33" s="107"/>
      <c r="G33" s="30">
        <f t="shared" si="1"/>
        <v>300000</v>
      </c>
      <c r="H33" s="32">
        <v>300000</v>
      </c>
      <c r="I33" s="33">
        <v>0</v>
      </c>
      <c r="J33" s="36">
        <v>0</v>
      </c>
      <c r="K33" s="35"/>
      <c r="L33" s="35"/>
    </row>
    <row r="34" spans="1:12" s="91" customFormat="1" ht="83.4" customHeight="1">
      <c r="A34" s="343"/>
      <c r="B34" s="344"/>
      <c r="C34" s="345"/>
      <c r="D34" s="347"/>
      <c r="E34" s="112" t="s">
        <v>334</v>
      </c>
      <c r="F34" s="136"/>
      <c r="G34" s="97">
        <f t="shared" si="1"/>
        <v>99500</v>
      </c>
      <c r="H34" s="98">
        <v>99500</v>
      </c>
      <c r="I34" s="99">
        <v>0</v>
      </c>
      <c r="J34" s="159">
        <v>0</v>
      </c>
      <c r="K34" s="35"/>
      <c r="L34" s="35"/>
    </row>
    <row r="35" spans="1:12" s="91" customFormat="1" ht="83.4" customHeight="1">
      <c r="A35" s="343"/>
      <c r="B35" s="344"/>
      <c r="C35" s="345"/>
      <c r="D35" s="347"/>
      <c r="E35" s="112" t="s">
        <v>515</v>
      </c>
      <c r="F35" s="136"/>
      <c r="G35" s="97">
        <f t="shared" si="1"/>
        <v>200000</v>
      </c>
      <c r="H35" s="98">
        <v>200000</v>
      </c>
      <c r="I35" s="99">
        <v>0</v>
      </c>
      <c r="J35" s="159">
        <v>0</v>
      </c>
      <c r="K35" s="35"/>
      <c r="L35" s="35"/>
    </row>
    <row r="36" spans="1:12" s="91" customFormat="1" ht="38.4" customHeight="1">
      <c r="A36" s="334"/>
      <c r="B36" s="336"/>
      <c r="C36" s="338"/>
      <c r="D36" s="348"/>
      <c r="E36" s="112" t="s">
        <v>316</v>
      </c>
      <c r="F36" s="107"/>
      <c r="G36" s="30">
        <f t="shared" si="1"/>
        <v>100000</v>
      </c>
      <c r="H36" s="32">
        <v>100000</v>
      </c>
      <c r="I36" s="33"/>
      <c r="J36" s="36"/>
      <c r="K36" s="35"/>
      <c r="L36" s="35"/>
    </row>
    <row r="37" spans="1:12" s="91" customFormat="1" ht="38.4" customHeight="1">
      <c r="A37" s="267" t="s">
        <v>163</v>
      </c>
      <c r="B37" s="267" t="s">
        <v>83</v>
      </c>
      <c r="C37" s="268" t="s">
        <v>21</v>
      </c>
      <c r="D37" s="269" t="s">
        <v>36</v>
      </c>
      <c r="E37" s="340" t="s">
        <v>147</v>
      </c>
      <c r="F37" s="353" t="s">
        <v>200</v>
      </c>
      <c r="G37" s="30">
        <f t="shared" si="1"/>
        <v>100000</v>
      </c>
      <c r="H37" s="32">
        <v>0</v>
      </c>
      <c r="I37" s="33">
        <v>100000</v>
      </c>
      <c r="J37" s="36">
        <v>100000</v>
      </c>
      <c r="K37" s="35"/>
      <c r="L37" s="35"/>
    </row>
    <row r="38" spans="1:12" s="91" customFormat="1" ht="49.8" customHeight="1">
      <c r="A38" s="157" t="s">
        <v>166</v>
      </c>
      <c r="B38" s="86" t="s">
        <v>53</v>
      </c>
      <c r="C38" s="87" t="s">
        <v>23</v>
      </c>
      <c r="D38" s="88" t="s">
        <v>54</v>
      </c>
      <c r="E38" s="342"/>
      <c r="F38" s="354"/>
      <c r="G38" s="30">
        <f t="shared" si="1"/>
        <v>300000</v>
      </c>
      <c r="H38" s="32">
        <v>300000</v>
      </c>
      <c r="I38" s="33">
        <v>0</v>
      </c>
      <c r="J38" s="36">
        <v>0</v>
      </c>
      <c r="K38" s="35"/>
      <c r="L38" s="35"/>
    </row>
    <row r="39" spans="1:12" s="91" customFormat="1" ht="52.8" customHeight="1">
      <c r="A39" s="114" t="s">
        <v>72</v>
      </c>
      <c r="B39" s="43" t="s">
        <v>73</v>
      </c>
      <c r="C39" s="14" t="s">
        <v>13</v>
      </c>
      <c r="D39" s="44" t="s">
        <v>74</v>
      </c>
      <c r="E39" s="340" t="s">
        <v>145</v>
      </c>
      <c r="F39" s="318" t="s">
        <v>201</v>
      </c>
      <c r="G39" s="30">
        <f t="shared" si="1"/>
        <v>180000</v>
      </c>
      <c r="H39" s="32">
        <v>180000</v>
      </c>
      <c r="I39" s="33">
        <v>0</v>
      </c>
      <c r="J39" s="36">
        <v>0</v>
      </c>
      <c r="K39" s="35"/>
      <c r="L39" s="35"/>
    </row>
    <row r="40" spans="1:12" s="91" customFormat="1" ht="43.8" customHeight="1">
      <c r="A40" s="157" t="s">
        <v>284</v>
      </c>
      <c r="B40" s="86" t="s">
        <v>285</v>
      </c>
      <c r="C40" s="87" t="s">
        <v>13</v>
      </c>
      <c r="D40" s="115" t="s">
        <v>286</v>
      </c>
      <c r="E40" s="341"/>
      <c r="F40" s="339"/>
      <c r="G40" s="30">
        <f t="shared" si="1"/>
        <v>340000</v>
      </c>
      <c r="H40" s="32">
        <v>278000</v>
      </c>
      <c r="I40" s="33">
        <v>62000</v>
      </c>
      <c r="J40" s="36">
        <v>62000</v>
      </c>
      <c r="K40" s="35"/>
      <c r="L40" s="35"/>
    </row>
    <row r="41" spans="1:12" s="91" customFormat="1" ht="72.599999999999994" customHeight="1">
      <c r="A41" s="157" t="s">
        <v>167</v>
      </c>
      <c r="B41" s="86" t="s">
        <v>86</v>
      </c>
      <c r="C41" s="87" t="s">
        <v>13</v>
      </c>
      <c r="D41" s="44" t="s">
        <v>87</v>
      </c>
      <c r="E41" s="340" t="s">
        <v>145</v>
      </c>
      <c r="F41" s="318" t="s">
        <v>201</v>
      </c>
      <c r="G41" s="30">
        <f t="shared" si="1"/>
        <v>1662800</v>
      </c>
      <c r="H41" s="32">
        <v>1662800</v>
      </c>
      <c r="I41" s="33">
        <v>0</v>
      </c>
      <c r="J41" s="36">
        <v>0</v>
      </c>
      <c r="K41" s="35"/>
      <c r="L41" s="35"/>
    </row>
    <row r="42" spans="1:12" s="91" customFormat="1" ht="54" customHeight="1">
      <c r="A42" s="157" t="s">
        <v>168</v>
      </c>
      <c r="B42" s="86" t="s">
        <v>130</v>
      </c>
      <c r="C42" s="87" t="s">
        <v>13</v>
      </c>
      <c r="D42" s="88" t="s">
        <v>131</v>
      </c>
      <c r="E42" s="341"/>
      <c r="F42" s="339"/>
      <c r="G42" s="30">
        <f t="shared" si="1"/>
        <v>135000</v>
      </c>
      <c r="H42" s="32">
        <v>135000</v>
      </c>
      <c r="I42" s="33">
        <v>0</v>
      </c>
      <c r="J42" s="36">
        <v>0</v>
      </c>
      <c r="K42" s="35"/>
      <c r="L42" s="35"/>
    </row>
    <row r="43" spans="1:12" s="91" customFormat="1" ht="41.4" customHeight="1">
      <c r="A43" s="157" t="s">
        <v>169</v>
      </c>
      <c r="B43" s="86" t="s">
        <v>88</v>
      </c>
      <c r="C43" s="87" t="s">
        <v>55</v>
      </c>
      <c r="D43" s="88" t="s">
        <v>89</v>
      </c>
      <c r="E43" s="340" t="s">
        <v>146</v>
      </c>
      <c r="F43" s="318" t="s">
        <v>202</v>
      </c>
      <c r="G43" s="30">
        <f t="shared" si="1"/>
        <v>145000</v>
      </c>
      <c r="H43" s="32">
        <v>0</v>
      </c>
      <c r="I43" s="33">
        <v>145000</v>
      </c>
      <c r="J43" s="34">
        <v>0</v>
      </c>
      <c r="K43" s="35"/>
      <c r="L43" s="35"/>
    </row>
    <row r="44" spans="1:12" s="91" customFormat="1" ht="39.6" customHeight="1">
      <c r="A44" s="157" t="s">
        <v>170</v>
      </c>
      <c r="B44" s="86" t="s">
        <v>56</v>
      </c>
      <c r="C44" s="87" t="s">
        <v>55</v>
      </c>
      <c r="D44" s="88" t="s">
        <v>57</v>
      </c>
      <c r="E44" s="342"/>
      <c r="F44" s="319"/>
      <c r="G44" s="30">
        <f t="shared" si="1"/>
        <v>19850000</v>
      </c>
      <c r="H44" s="32">
        <v>18850000</v>
      </c>
      <c r="I44" s="33">
        <v>1000000</v>
      </c>
      <c r="J44" s="36">
        <v>1000000</v>
      </c>
      <c r="K44" s="35"/>
      <c r="L44" s="35"/>
    </row>
    <row r="45" spans="1:12" s="91" customFormat="1" ht="147" customHeight="1">
      <c r="A45" s="157" t="s">
        <v>170</v>
      </c>
      <c r="B45" s="86" t="s">
        <v>56</v>
      </c>
      <c r="C45" s="87" t="s">
        <v>55</v>
      </c>
      <c r="D45" s="88" t="s">
        <v>57</v>
      </c>
      <c r="E45" s="184" t="s">
        <v>480</v>
      </c>
      <c r="F45" s="107" t="s">
        <v>313</v>
      </c>
      <c r="G45" s="30">
        <f t="shared" si="1"/>
        <v>99800</v>
      </c>
      <c r="H45" s="32">
        <v>99800</v>
      </c>
      <c r="I45" s="33">
        <v>0</v>
      </c>
      <c r="J45" s="36">
        <v>0</v>
      </c>
      <c r="K45" s="35"/>
      <c r="L45" s="35"/>
    </row>
    <row r="46" spans="1:12" s="91" customFormat="1" ht="39.6" customHeight="1">
      <c r="A46" s="157" t="s">
        <v>169</v>
      </c>
      <c r="B46" s="86" t="s">
        <v>88</v>
      </c>
      <c r="C46" s="87" t="s">
        <v>55</v>
      </c>
      <c r="D46" s="88" t="s">
        <v>89</v>
      </c>
      <c r="E46" s="198" t="s">
        <v>400</v>
      </c>
      <c r="F46" s="96" t="s">
        <v>410</v>
      </c>
      <c r="G46" s="30">
        <f t="shared" si="1"/>
        <v>400000</v>
      </c>
      <c r="H46" s="32">
        <v>400000</v>
      </c>
      <c r="I46" s="33">
        <v>0</v>
      </c>
      <c r="J46" s="36">
        <v>0</v>
      </c>
      <c r="K46" s="35"/>
      <c r="L46" s="35"/>
    </row>
    <row r="47" spans="1:12" s="91" customFormat="1" ht="67.8" customHeight="1">
      <c r="A47" s="160" t="s">
        <v>224</v>
      </c>
      <c r="B47" s="116" t="s">
        <v>225</v>
      </c>
      <c r="C47" s="117" t="s">
        <v>226</v>
      </c>
      <c r="D47" s="118" t="s">
        <v>227</v>
      </c>
      <c r="E47" s="52" t="s">
        <v>247</v>
      </c>
      <c r="F47" s="96" t="s">
        <v>248</v>
      </c>
      <c r="G47" s="30">
        <f t="shared" si="1"/>
        <v>200000</v>
      </c>
      <c r="H47" s="32">
        <v>200000</v>
      </c>
      <c r="I47" s="33">
        <v>0</v>
      </c>
      <c r="J47" s="36">
        <v>0</v>
      </c>
      <c r="K47" s="35"/>
      <c r="L47" s="35"/>
    </row>
    <row r="48" spans="1:12" s="91" customFormat="1" ht="74.400000000000006" customHeight="1">
      <c r="A48" s="324" t="s">
        <v>228</v>
      </c>
      <c r="B48" s="327">
        <v>7130</v>
      </c>
      <c r="C48" s="327" t="s">
        <v>226</v>
      </c>
      <c r="D48" s="330" t="s">
        <v>230</v>
      </c>
      <c r="E48" s="112" t="s">
        <v>317</v>
      </c>
      <c r="F48" s="119" t="s">
        <v>318</v>
      </c>
      <c r="G48" s="30">
        <f t="shared" si="1"/>
        <v>220000</v>
      </c>
      <c r="H48" s="32">
        <v>220000</v>
      </c>
      <c r="I48" s="33">
        <v>0</v>
      </c>
      <c r="J48" s="36">
        <v>0</v>
      </c>
      <c r="K48" s="35"/>
      <c r="L48" s="35"/>
    </row>
    <row r="49" spans="1:12" s="91" customFormat="1" ht="58.8" customHeight="1">
      <c r="A49" s="325"/>
      <c r="B49" s="328"/>
      <c r="C49" s="328"/>
      <c r="D49" s="331"/>
      <c r="E49" s="112" t="s">
        <v>319</v>
      </c>
      <c r="F49" s="119" t="s">
        <v>320</v>
      </c>
      <c r="G49" s="30">
        <f t="shared" si="1"/>
        <v>184000</v>
      </c>
      <c r="H49" s="32">
        <v>184000</v>
      </c>
      <c r="I49" s="33">
        <v>0</v>
      </c>
      <c r="J49" s="36">
        <v>0</v>
      </c>
      <c r="K49" s="35"/>
      <c r="L49" s="35"/>
    </row>
    <row r="50" spans="1:12" s="91" customFormat="1" ht="67.2" customHeight="1">
      <c r="A50" s="326"/>
      <c r="B50" s="329"/>
      <c r="C50" s="329"/>
      <c r="D50" s="332"/>
      <c r="E50" s="112" t="s">
        <v>398</v>
      </c>
      <c r="F50" s="119" t="s">
        <v>377</v>
      </c>
      <c r="G50" s="30">
        <f t="shared" si="1"/>
        <v>35000</v>
      </c>
      <c r="H50" s="32">
        <v>11100</v>
      </c>
      <c r="I50" s="33">
        <v>23900</v>
      </c>
      <c r="J50" s="36">
        <v>0</v>
      </c>
      <c r="K50" s="35"/>
      <c r="L50" s="35"/>
    </row>
    <row r="51" spans="1:12" s="91" customFormat="1" ht="67.2" customHeight="1">
      <c r="A51" s="175" t="s">
        <v>384</v>
      </c>
      <c r="B51" s="175" t="s">
        <v>385</v>
      </c>
      <c r="C51" s="176" t="s">
        <v>386</v>
      </c>
      <c r="D51" s="177" t="s">
        <v>387</v>
      </c>
      <c r="E51" s="112" t="s">
        <v>399</v>
      </c>
      <c r="F51" s="119" t="s">
        <v>407</v>
      </c>
      <c r="G51" s="30">
        <f t="shared" si="1"/>
        <v>1452800</v>
      </c>
      <c r="H51" s="32">
        <v>2800</v>
      </c>
      <c r="I51" s="33">
        <v>1450000</v>
      </c>
      <c r="J51" s="36">
        <v>1450000</v>
      </c>
      <c r="K51" s="35"/>
      <c r="L51" s="35"/>
    </row>
    <row r="52" spans="1:12" s="91" customFormat="1" ht="43.8" customHeight="1">
      <c r="A52" s="199" t="s">
        <v>472</v>
      </c>
      <c r="B52" s="199" t="s">
        <v>473</v>
      </c>
      <c r="C52" s="200" t="s">
        <v>231</v>
      </c>
      <c r="D52" s="201" t="s">
        <v>474</v>
      </c>
      <c r="E52" s="198" t="s">
        <v>400</v>
      </c>
      <c r="F52" s="96" t="s">
        <v>410</v>
      </c>
      <c r="G52" s="30">
        <f t="shared" si="1"/>
        <v>800000</v>
      </c>
      <c r="H52" s="32">
        <v>0</v>
      </c>
      <c r="I52" s="33">
        <v>800000</v>
      </c>
      <c r="J52" s="36">
        <v>800000</v>
      </c>
      <c r="K52" s="35"/>
      <c r="L52" s="35"/>
    </row>
    <row r="53" spans="1:12" s="91" customFormat="1" ht="42" customHeight="1">
      <c r="A53" s="192" t="s">
        <v>404</v>
      </c>
      <c r="B53" s="192" t="s">
        <v>405</v>
      </c>
      <c r="C53" s="193" t="s">
        <v>231</v>
      </c>
      <c r="D53" s="194" t="s">
        <v>406</v>
      </c>
      <c r="E53" s="191" t="s">
        <v>144</v>
      </c>
      <c r="F53" s="219" t="s">
        <v>301</v>
      </c>
      <c r="G53" s="30">
        <f t="shared" si="1"/>
        <v>1620000</v>
      </c>
      <c r="H53" s="32">
        <v>0</v>
      </c>
      <c r="I53" s="33">
        <v>1620000</v>
      </c>
      <c r="J53" s="33">
        <v>1620000</v>
      </c>
      <c r="K53" s="35"/>
      <c r="L53" s="35"/>
    </row>
    <row r="54" spans="1:12" s="91" customFormat="1" ht="55.8" customHeight="1">
      <c r="A54" s="160" t="s">
        <v>232</v>
      </c>
      <c r="B54" s="116" t="s">
        <v>233</v>
      </c>
      <c r="C54" s="117" t="s">
        <v>231</v>
      </c>
      <c r="D54" s="118" t="s">
        <v>234</v>
      </c>
      <c r="E54" s="112" t="s">
        <v>321</v>
      </c>
      <c r="F54" s="119" t="s">
        <v>322</v>
      </c>
      <c r="G54" s="30">
        <f t="shared" si="1"/>
        <v>200000</v>
      </c>
      <c r="H54" s="32">
        <v>0</v>
      </c>
      <c r="I54" s="33">
        <v>200000</v>
      </c>
      <c r="J54" s="36">
        <v>200000</v>
      </c>
      <c r="K54" s="35"/>
      <c r="L54" s="35"/>
    </row>
    <row r="55" spans="1:12" s="91" customFormat="1" ht="61.2" customHeight="1">
      <c r="A55" s="157" t="s">
        <v>171</v>
      </c>
      <c r="B55" s="86" t="s">
        <v>60</v>
      </c>
      <c r="C55" s="87" t="s">
        <v>59</v>
      </c>
      <c r="D55" s="88" t="s">
        <v>61</v>
      </c>
      <c r="E55" s="31" t="s">
        <v>199</v>
      </c>
      <c r="F55" s="150" t="s">
        <v>203</v>
      </c>
      <c r="G55" s="30">
        <f t="shared" si="1"/>
        <v>19532200</v>
      </c>
      <c r="H55" s="32">
        <v>18144300</v>
      </c>
      <c r="I55" s="33">
        <v>1387900</v>
      </c>
      <c r="J55" s="33">
        <v>1387900</v>
      </c>
      <c r="K55" s="35"/>
      <c r="L55" s="35"/>
    </row>
    <row r="56" spans="1:12" s="91" customFormat="1" ht="96" customHeight="1">
      <c r="A56" s="160" t="s">
        <v>237</v>
      </c>
      <c r="B56" s="116" t="s">
        <v>238</v>
      </c>
      <c r="C56" s="117" t="s">
        <v>58</v>
      </c>
      <c r="D56" s="118" t="s">
        <v>239</v>
      </c>
      <c r="E56" s="147" t="s">
        <v>323</v>
      </c>
      <c r="F56" s="150" t="s">
        <v>324</v>
      </c>
      <c r="G56" s="30">
        <f t="shared" si="1"/>
        <v>228065</v>
      </c>
      <c r="H56" s="32">
        <v>0</v>
      </c>
      <c r="I56" s="33">
        <v>228065</v>
      </c>
      <c r="J56" s="33">
        <v>228065</v>
      </c>
      <c r="K56" s="35"/>
      <c r="L56" s="35"/>
    </row>
    <row r="57" spans="1:12" s="91" customFormat="1" ht="61.2" customHeight="1">
      <c r="A57" s="161" t="s">
        <v>240</v>
      </c>
      <c r="B57" s="153" t="s">
        <v>241</v>
      </c>
      <c r="C57" s="154" t="s">
        <v>58</v>
      </c>
      <c r="D57" s="155" t="s">
        <v>242</v>
      </c>
      <c r="E57" s="152" t="s">
        <v>343</v>
      </c>
      <c r="F57" s="96" t="s">
        <v>382</v>
      </c>
      <c r="G57" s="30">
        <f t="shared" si="1"/>
        <v>2650000</v>
      </c>
      <c r="H57" s="32">
        <v>0</v>
      </c>
      <c r="I57" s="33">
        <v>2650000</v>
      </c>
      <c r="J57" s="36">
        <v>2650000</v>
      </c>
      <c r="K57" s="35"/>
      <c r="L57" s="35"/>
    </row>
    <row r="58" spans="1:12" s="91" customFormat="1" ht="61.2" customHeight="1">
      <c r="A58" s="333" t="s">
        <v>173</v>
      </c>
      <c r="B58" s="335" t="s">
        <v>64</v>
      </c>
      <c r="C58" s="337" t="s">
        <v>58</v>
      </c>
      <c r="D58" s="337" t="s">
        <v>65</v>
      </c>
      <c r="E58" s="147" t="s">
        <v>217</v>
      </c>
      <c r="F58" s="96" t="s">
        <v>218</v>
      </c>
      <c r="G58" s="30">
        <f t="shared" si="1"/>
        <v>60900</v>
      </c>
      <c r="H58" s="32">
        <v>60900</v>
      </c>
      <c r="I58" s="33">
        <v>0</v>
      </c>
      <c r="J58" s="36">
        <v>0</v>
      </c>
      <c r="K58" s="35"/>
      <c r="L58" s="35"/>
    </row>
    <row r="59" spans="1:12" s="91" customFormat="1" ht="61.2" customHeight="1">
      <c r="A59" s="334"/>
      <c r="B59" s="336"/>
      <c r="C59" s="338"/>
      <c r="D59" s="338"/>
      <c r="E59" s="31" t="s">
        <v>411</v>
      </c>
      <c r="F59" s="96" t="s">
        <v>408</v>
      </c>
      <c r="G59" s="30">
        <f t="shared" si="1"/>
        <v>50100</v>
      </c>
      <c r="H59" s="32">
        <v>50100</v>
      </c>
      <c r="I59" s="33">
        <v>0</v>
      </c>
      <c r="J59" s="36">
        <v>0</v>
      </c>
      <c r="K59" s="35"/>
      <c r="L59" s="35"/>
    </row>
    <row r="60" spans="1:12" s="91" customFormat="1" ht="74.25" customHeight="1">
      <c r="A60" s="333" t="s">
        <v>174</v>
      </c>
      <c r="B60" s="335" t="s">
        <v>132</v>
      </c>
      <c r="C60" s="337" t="s">
        <v>14</v>
      </c>
      <c r="D60" s="337" t="s">
        <v>133</v>
      </c>
      <c r="E60" s="31" t="s">
        <v>208</v>
      </c>
      <c r="F60" s="150" t="s">
        <v>204</v>
      </c>
      <c r="G60" s="30">
        <f t="shared" si="1"/>
        <v>1014000</v>
      </c>
      <c r="H60" s="32">
        <v>1014000</v>
      </c>
      <c r="I60" s="33">
        <v>0</v>
      </c>
      <c r="J60" s="36">
        <v>0</v>
      </c>
      <c r="K60" s="35"/>
      <c r="L60" s="35"/>
    </row>
    <row r="61" spans="1:12" s="91" customFormat="1" ht="74.25" customHeight="1">
      <c r="A61" s="334"/>
      <c r="B61" s="336"/>
      <c r="C61" s="338"/>
      <c r="D61" s="338"/>
      <c r="E61" s="31" t="s">
        <v>401</v>
      </c>
      <c r="F61" s="96" t="s">
        <v>402</v>
      </c>
      <c r="G61" s="30">
        <f t="shared" si="1"/>
        <v>432500</v>
      </c>
      <c r="H61" s="32">
        <v>202500</v>
      </c>
      <c r="I61" s="33">
        <v>230000</v>
      </c>
      <c r="J61" s="36">
        <v>230000</v>
      </c>
      <c r="K61" s="35"/>
      <c r="L61" s="35"/>
    </row>
    <row r="62" spans="1:12" s="91" customFormat="1" ht="37.5" customHeight="1">
      <c r="A62" s="333" t="s">
        <v>176</v>
      </c>
      <c r="B62" s="335" t="s">
        <v>67</v>
      </c>
      <c r="C62" s="337" t="s">
        <v>66</v>
      </c>
      <c r="D62" s="337" t="s">
        <v>68</v>
      </c>
      <c r="E62" s="31" t="s">
        <v>198</v>
      </c>
      <c r="F62" s="150" t="s">
        <v>205</v>
      </c>
      <c r="G62" s="30">
        <f>H62+I62</f>
        <v>301100</v>
      </c>
      <c r="H62" s="32">
        <v>301100</v>
      </c>
      <c r="I62" s="33">
        <v>0</v>
      </c>
      <c r="J62" s="36">
        <v>0</v>
      </c>
      <c r="K62" s="35"/>
      <c r="L62" s="35"/>
    </row>
    <row r="63" spans="1:12" s="91" customFormat="1" ht="63" customHeight="1">
      <c r="A63" s="334"/>
      <c r="B63" s="336"/>
      <c r="C63" s="338"/>
      <c r="D63" s="338"/>
      <c r="E63" s="112" t="s">
        <v>250</v>
      </c>
      <c r="F63" s="120" t="s">
        <v>275</v>
      </c>
      <c r="G63" s="30">
        <f>H63+I63</f>
        <v>250000</v>
      </c>
      <c r="H63" s="32">
        <v>250000</v>
      </c>
      <c r="I63" s="33">
        <v>0</v>
      </c>
      <c r="J63" s="36">
        <v>0</v>
      </c>
      <c r="K63" s="35"/>
      <c r="L63" s="35"/>
    </row>
    <row r="64" spans="1:12" s="91" customFormat="1" ht="118.8" customHeight="1">
      <c r="A64" s="162" t="s">
        <v>288</v>
      </c>
      <c r="B64" s="133" t="s">
        <v>289</v>
      </c>
      <c r="C64" s="134" t="s">
        <v>66</v>
      </c>
      <c r="D64" s="135" t="s">
        <v>290</v>
      </c>
      <c r="E64" s="151" t="s">
        <v>340</v>
      </c>
      <c r="F64" s="168" t="s">
        <v>378</v>
      </c>
      <c r="G64" s="30">
        <f>H64+I64</f>
        <v>100000</v>
      </c>
      <c r="H64" s="32">
        <v>100000</v>
      </c>
      <c r="I64" s="33">
        <v>0</v>
      </c>
      <c r="J64" s="36">
        <v>0</v>
      </c>
      <c r="K64" s="35"/>
      <c r="L64" s="35"/>
    </row>
    <row r="65" spans="1:12" s="91" customFormat="1" ht="37.5" customHeight="1">
      <c r="A65" s="156" t="s">
        <v>212</v>
      </c>
      <c r="B65" s="81" t="s">
        <v>213</v>
      </c>
      <c r="C65" s="82" t="s">
        <v>69</v>
      </c>
      <c r="D65" s="83" t="s">
        <v>214</v>
      </c>
      <c r="E65" s="320" t="s">
        <v>149</v>
      </c>
      <c r="F65" s="318" t="s">
        <v>206</v>
      </c>
      <c r="G65" s="30">
        <f>H65+I65</f>
        <v>400000</v>
      </c>
      <c r="H65" s="32">
        <v>400000</v>
      </c>
      <c r="I65" s="33">
        <v>0</v>
      </c>
      <c r="J65" s="36">
        <v>0</v>
      </c>
      <c r="K65" s="35"/>
      <c r="L65" s="35"/>
    </row>
    <row r="66" spans="1:12" s="91" customFormat="1" ht="33" customHeight="1">
      <c r="A66" s="157" t="s">
        <v>177</v>
      </c>
      <c r="B66" s="86" t="s">
        <v>91</v>
      </c>
      <c r="C66" s="87" t="s">
        <v>69</v>
      </c>
      <c r="D66" s="88" t="s">
        <v>92</v>
      </c>
      <c r="E66" s="321"/>
      <c r="F66" s="319"/>
      <c r="G66" s="30">
        <f t="shared" si="1"/>
        <v>905500</v>
      </c>
      <c r="H66" s="32">
        <v>0</v>
      </c>
      <c r="I66" s="33">
        <v>905500</v>
      </c>
      <c r="J66" s="36">
        <v>0</v>
      </c>
      <c r="K66" s="35"/>
      <c r="L66" s="35"/>
    </row>
    <row r="67" spans="1:12" s="91" customFormat="1" ht="51.6" customHeight="1">
      <c r="A67" s="157" t="s">
        <v>178</v>
      </c>
      <c r="B67" s="86" t="s">
        <v>134</v>
      </c>
      <c r="C67" s="87" t="s">
        <v>94</v>
      </c>
      <c r="D67" s="88" t="s">
        <v>135</v>
      </c>
      <c r="E67" s="151" t="s">
        <v>180</v>
      </c>
      <c r="F67" s="150" t="s">
        <v>207</v>
      </c>
      <c r="G67" s="30">
        <f t="shared" si="1"/>
        <v>980700</v>
      </c>
      <c r="H67" s="48">
        <v>980700</v>
      </c>
      <c r="I67" s="49">
        <v>0</v>
      </c>
      <c r="J67" s="50">
        <v>0</v>
      </c>
      <c r="K67" s="35"/>
      <c r="L67" s="35"/>
    </row>
    <row r="68" spans="1:12" s="91" customFormat="1" ht="87" customHeight="1">
      <c r="A68" s="163" t="s">
        <v>179</v>
      </c>
      <c r="B68" s="145" t="s">
        <v>93</v>
      </c>
      <c r="C68" s="146" t="s">
        <v>94</v>
      </c>
      <c r="D68" s="121" t="s">
        <v>95</v>
      </c>
      <c r="E68" s="220" t="s">
        <v>504</v>
      </c>
      <c r="F68" s="149" t="s">
        <v>325</v>
      </c>
      <c r="G68" s="47">
        <f t="shared" si="1"/>
        <v>550000</v>
      </c>
      <c r="H68" s="48">
        <v>550000</v>
      </c>
      <c r="I68" s="49">
        <v>0</v>
      </c>
      <c r="J68" s="50">
        <v>0</v>
      </c>
      <c r="K68" s="35"/>
      <c r="L68" s="35"/>
    </row>
    <row r="69" spans="1:12" s="91" customFormat="1" ht="45.6" customHeight="1">
      <c r="A69" s="164" t="s">
        <v>96</v>
      </c>
      <c r="B69" s="122"/>
      <c r="C69" s="123"/>
      <c r="D69" s="124" t="s">
        <v>97</v>
      </c>
      <c r="E69" s="59"/>
      <c r="F69" s="96"/>
      <c r="G69" s="47">
        <f t="shared" si="1"/>
        <v>1145000</v>
      </c>
      <c r="H69" s="125">
        <f>SUM(H70:H73)</f>
        <v>1145000</v>
      </c>
      <c r="I69" s="125">
        <f t="shared" ref="I69:J69" si="4">SUM(I70:I73)</f>
        <v>0</v>
      </c>
      <c r="J69" s="125">
        <f t="shared" si="4"/>
        <v>0</v>
      </c>
      <c r="K69" s="35"/>
      <c r="L69" s="35"/>
    </row>
    <row r="70" spans="1:12" s="91" customFormat="1" ht="55.8" customHeight="1">
      <c r="A70" s="267" t="s">
        <v>293</v>
      </c>
      <c r="B70" s="267" t="s">
        <v>294</v>
      </c>
      <c r="C70" s="268" t="s">
        <v>102</v>
      </c>
      <c r="D70" s="269" t="s">
        <v>295</v>
      </c>
      <c r="E70" s="59" t="s">
        <v>516</v>
      </c>
      <c r="F70" s="96" t="s">
        <v>520</v>
      </c>
      <c r="G70" s="47">
        <f t="shared" si="1"/>
        <v>45000</v>
      </c>
      <c r="H70" s="32">
        <v>45000</v>
      </c>
      <c r="I70" s="33">
        <v>0</v>
      </c>
      <c r="J70" s="36">
        <v>0</v>
      </c>
      <c r="K70" s="35"/>
      <c r="L70" s="35"/>
    </row>
    <row r="71" spans="1:12" s="91" customFormat="1" ht="88.8" customHeight="1">
      <c r="A71" s="211" t="s">
        <v>488</v>
      </c>
      <c r="B71" s="211" t="s">
        <v>489</v>
      </c>
      <c r="C71" s="212" t="s">
        <v>12</v>
      </c>
      <c r="D71" s="213" t="s">
        <v>490</v>
      </c>
      <c r="E71" s="59" t="s">
        <v>491</v>
      </c>
      <c r="F71" s="96" t="s">
        <v>492</v>
      </c>
      <c r="G71" s="47">
        <f t="shared" si="1"/>
        <v>100000</v>
      </c>
      <c r="H71" s="32">
        <v>100000</v>
      </c>
      <c r="I71" s="33">
        <v>0</v>
      </c>
      <c r="J71" s="36">
        <v>0</v>
      </c>
      <c r="K71" s="35"/>
      <c r="L71" s="35"/>
    </row>
    <row r="72" spans="1:12" s="91" customFormat="1" ht="73.8" customHeight="1">
      <c r="A72" s="158" t="s">
        <v>296</v>
      </c>
      <c r="B72" s="86">
        <v>3230</v>
      </c>
      <c r="C72" s="93">
        <v>1070</v>
      </c>
      <c r="D72" s="94" t="s">
        <v>283</v>
      </c>
      <c r="E72" s="95" t="s">
        <v>305</v>
      </c>
      <c r="F72" s="96" t="s">
        <v>306</v>
      </c>
      <c r="G72" s="47">
        <f t="shared" si="1"/>
        <v>400000</v>
      </c>
      <c r="H72" s="32">
        <v>400000</v>
      </c>
      <c r="I72" s="33">
        <v>0</v>
      </c>
      <c r="J72" s="36">
        <v>0</v>
      </c>
      <c r="K72" s="35"/>
      <c r="L72" s="35"/>
    </row>
    <row r="73" spans="1:12" s="91" customFormat="1" ht="49.2" customHeight="1" thickBot="1">
      <c r="A73" s="165" t="s">
        <v>297</v>
      </c>
      <c r="B73" s="126" t="s">
        <v>289</v>
      </c>
      <c r="C73" s="127" t="s">
        <v>66</v>
      </c>
      <c r="D73" s="128" t="s">
        <v>290</v>
      </c>
      <c r="E73" s="151" t="s">
        <v>326</v>
      </c>
      <c r="F73" s="168" t="s">
        <v>381</v>
      </c>
      <c r="G73" s="47">
        <f t="shared" si="1"/>
        <v>600000</v>
      </c>
      <c r="H73" s="48">
        <v>600000</v>
      </c>
      <c r="I73" s="49">
        <v>0</v>
      </c>
      <c r="J73" s="50">
        <v>0</v>
      </c>
      <c r="K73" s="35"/>
      <c r="L73" s="35"/>
    </row>
    <row r="74" spans="1:12" s="91" customFormat="1" ht="39" customHeight="1" thickBot="1">
      <c r="A74" s="139" t="s">
        <v>140</v>
      </c>
      <c r="B74" s="140"/>
      <c r="C74" s="141"/>
      <c r="D74" s="142" t="s">
        <v>143</v>
      </c>
      <c r="E74" s="143"/>
      <c r="F74" s="144"/>
      <c r="G74" s="38">
        <f t="shared" si="1"/>
        <v>8496300</v>
      </c>
      <c r="H74" s="37">
        <f>SUM(H75:H84)</f>
        <v>8496300</v>
      </c>
      <c r="I74" s="37">
        <f t="shared" ref="I74:J74" si="5">SUM(I75:I84)</f>
        <v>0</v>
      </c>
      <c r="J74" s="37">
        <f t="shared" si="5"/>
        <v>0</v>
      </c>
      <c r="K74" s="35"/>
      <c r="L74" s="35"/>
    </row>
    <row r="75" spans="1:12" s="91" customFormat="1" ht="110.4" customHeight="1">
      <c r="A75" s="185" t="s">
        <v>388</v>
      </c>
      <c r="B75" s="186" t="s">
        <v>389</v>
      </c>
      <c r="C75" s="186" t="s">
        <v>210</v>
      </c>
      <c r="D75" s="187" t="s">
        <v>390</v>
      </c>
      <c r="E75" s="188" t="s">
        <v>199</v>
      </c>
      <c r="F75" s="174" t="s">
        <v>203</v>
      </c>
      <c r="G75" s="102">
        <f t="shared" si="1"/>
        <v>4800000</v>
      </c>
      <c r="H75" s="108">
        <v>4800000</v>
      </c>
      <c r="I75" s="109">
        <v>0</v>
      </c>
      <c r="J75" s="109">
        <v>0</v>
      </c>
      <c r="K75" s="35"/>
      <c r="L75" s="35"/>
    </row>
    <row r="76" spans="1:12" s="91" customFormat="1" ht="73.2" customHeight="1">
      <c r="A76" s="316" t="s">
        <v>244</v>
      </c>
      <c r="B76" s="316" t="s">
        <v>245</v>
      </c>
      <c r="C76" s="322" t="s">
        <v>210</v>
      </c>
      <c r="D76" s="322" t="s">
        <v>246</v>
      </c>
      <c r="E76" s="59" t="s">
        <v>336</v>
      </c>
      <c r="F76" s="96" t="s">
        <v>379</v>
      </c>
      <c r="G76" s="47">
        <f t="shared" si="1"/>
        <v>700000</v>
      </c>
      <c r="H76" s="32">
        <v>700000</v>
      </c>
      <c r="I76" s="33">
        <v>0</v>
      </c>
      <c r="J76" s="33">
        <v>0</v>
      </c>
      <c r="K76" s="35"/>
      <c r="L76" s="35"/>
    </row>
    <row r="77" spans="1:12" s="91" customFormat="1" ht="42" customHeight="1">
      <c r="A77" s="317"/>
      <c r="B77" s="317"/>
      <c r="C77" s="323"/>
      <c r="D77" s="323"/>
      <c r="E77" s="138" t="s">
        <v>337</v>
      </c>
      <c r="F77" s="96" t="s">
        <v>380</v>
      </c>
      <c r="G77" s="47">
        <f t="shared" si="1"/>
        <v>100000</v>
      </c>
      <c r="H77" s="32">
        <v>100000</v>
      </c>
      <c r="I77" s="33">
        <v>0</v>
      </c>
      <c r="J77" s="33">
        <v>0</v>
      </c>
      <c r="K77" s="35"/>
      <c r="L77" s="35"/>
    </row>
    <row r="78" spans="1:12" s="91" customFormat="1" ht="69" customHeight="1">
      <c r="A78" s="317"/>
      <c r="B78" s="317"/>
      <c r="C78" s="323"/>
      <c r="D78" s="323"/>
      <c r="E78" s="59" t="s">
        <v>339</v>
      </c>
      <c r="F78" s="96" t="s">
        <v>378</v>
      </c>
      <c r="G78" s="47">
        <f t="shared" si="1"/>
        <v>1000000</v>
      </c>
      <c r="H78" s="32">
        <v>1000000</v>
      </c>
      <c r="I78" s="33">
        <v>0</v>
      </c>
      <c r="J78" s="33">
        <v>0</v>
      </c>
      <c r="K78" s="35"/>
      <c r="L78" s="35"/>
    </row>
    <row r="79" spans="1:12" s="91" customFormat="1" ht="81" customHeight="1">
      <c r="A79" s="317"/>
      <c r="B79" s="317"/>
      <c r="C79" s="323"/>
      <c r="D79" s="323"/>
      <c r="E79" s="190" t="s">
        <v>503</v>
      </c>
      <c r="F79" s="96" t="s">
        <v>338</v>
      </c>
      <c r="G79" s="30">
        <f t="shared" si="1"/>
        <v>770000</v>
      </c>
      <c r="H79" s="32">
        <v>770000</v>
      </c>
      <c r="I79" s="33">
        <v>0</v>
      </c>
      <c r="J79" s="33">
        <v>0</v>
      </c>
      <c r="K79" s="35"/>
      <c r="L79" s="35"/>
    </row>
    <row r="80" spans="1:12" s="91" customFormat="1" ht="55.8" customHeight="1">
      <c r="A80" s="317"/>
      <c r="B80" s="317"/>
      <c r="C80" s="323"/>
      <c r="D80" s="323"/>
      <c r="E80" s="190" t="s">
        <v>517</v>
      </c>
      <c r="F80" s="96" t="s">
        <v>518</v>
      </c>
      <c r="G80" s="30">
        <f t="shared" si="1"/>
        <v>150000</v>
      </c>
      <c r="H80" s="32">
        <v>150000</v>
      </c>
      <c r="I80" s="33">
        <v>0</v>
      </c>
      <c r="J80" s="33">
        <v>0</v>
      </c>
      <c r="K80" s="35"/>
      <c r="L80" s="35"/>
    </row>
    <row r="81" spans="1:12" s="91" customFormat="1" ht="59.4" customHeight="1">
      <c r="A81" s="317"/>
      <c r="B81" s="317"/>
      <c r="C81" s="323"/>
      <c r="D81" s="323"/>
      <c r="E81" s="190" t="s">
        <v>403</v>
      </c>
      <c r="F81" s="96" t="s">
        <v>409</v>
      </c>
      <c r="G81" s="30">
        <f t="shared" si="1"/>
        <v>100000</v>
      </c>
      <c r="H81" s="32">
        <v>100000</v>
      </c>
      <c r="I81" s="33">
        <v>0</v>
      </c>
      <c r="J81" s="33">
        <v>0</v>
      </c>
      <c r="K81" s="35"/>
      <c r="L81" s="35"/>
    </row>
    <row r="82" spans="1:12" s="91" customFormat="1" ht="37.799999999999997" customHeight="1">
      <c r="A82" s="317"/>
      <c r="B82" s="317"/>
      <c r="C82" s="323"/>
      <c r="D82" s="323"/>
      <c r="E82" s="39" t="s">
        <v>481</v>
      </c>
      <c r="F82" s="209" t="s">
        <v>500</v>
      </c>
      <c r="G82" s="30">
        <f t="shared" si="1"/>
        <v>200000</v>
      </c>
      <c r="H82" s="33">
        <v>200000</v>
      </c>
      <c r="I82" s="33">
        <v>0</v>
      </c>
      <c r="J82" s="33">
        <v>0</v>
      </c>
      <c r="K82" s="35"/>
      <c r="L82" s="35"/>
    </row>
    <row r="83" spans="1:12" s="91" customFormat="1" ht="59.4" customHeight="1">
      <c r="A83" s="317"/>
      <c r="B83" s="317"/>
      <c r="C83" s="323"/>
      <c r="D83" s="323"/>
      <c r="E83" s="39" t="s">
        <v>482</v>
      </c>
      <c r="F83" s="209" t="s">
        <v>501</v>
      </c>
      <c r="G83" s="30">
        <f t="shared" ref="G83:G84" si="6">H83+I83</f>
        <v>176300</v>
      </c>
      <c r="H83" s="33">
        <v>176300</v>
      </c>
      <c r="I83" s="33">
        <v>0</v>
      </c>
      <c r="J83" s="33">
        <v>0</v>
      </c>
      <c r="K83" s="35"/>
      <c r="L83" s="35"/>
    </row>
    <row r="84" spans="1:12" s="91" customFormat="1" ht="67.8" customHeight="1" thickBot="1">
      <c r="A84" s="317"/>
      <c r="B84" s="317"/>
      <c r="C84" s="323"/>
      <c r="D84" s="323"/>
      <c r="E84" s="203" t="s">
        <v>483</v>
      </c>
      <c r="F84" s="96" t="s">
        <v>378</v>
      </c>
      <c r="G84" s="47">
        <f t="shared" si="6"/>
        <v>500000</v>
      </c>
      <c r="H84" s="49">
        <v>500000</v>
      </c>
      <c r="I84" s="49">
        <v>0</v>
      </c>
      <c r="J84" s="49">
        <v>0</v>
      </c>
      <c r="K84" s="35"/>
      <c r="L84" s="35"/>
    </row>
    <row r="85" spans="1:12" s="80" customFormat="1" ht="24.75" customHeight="1" thickBot="1">
      <c r="A85" s="204"/>
      <c r="B85" s="204"/>
      <c r="C85" s="195"/>
      <c r="D85" s="196" t="s">
        <v>3</v>
      </c>
      <c r="E85" s="205" t="s">
        <v>49</v>
      </c>
      <c r="F85" s="206" t="s">
        <v>49</v>
      </c>
      <c r="G85" s="38">
        <f>H85+I85</f>
        <v>78692565</v>
      </c>
      <c r="H85" s="37">
        <f>H69+H13+H74</f>
        <v>67890200</v>
      </c>
      <c r="I85" s="37">
        <f>I69+I13+I74</f>
        <v>10802365</v>
      </c>
      <c r="J85" s="207">
        <f>J69+J13+J74</f>
        <v>9727965</v>
      </c>
      <c r="K85" s="5"/>
      <c r="L85" s="5"/>
    </row>
    <row r="87" spans="1:12" s="7" customFormat="1" ht="15.6">
      <c r="A87" s="8"/>
      <c r="I87" s="10"/>
    </row>
    <row r="88" spans="1:12" s="1" customFormat="1" ht="15.6">
      <c r="A88" s="8" t="s">
        <v>71</v>
      </c>
      <c r="B88" s="7"/>
      <c r="C88" s="7"/>
      <c r="E88" s="10"/>
      <c r="I88" s="54" t="s">
        <v>219</v>
      </c>
      <c r="K88" s="20"/>
    </row>
  </sheetData>
  <mergeCells count="53">
    <mergeCell ref="A5:J5"/>
    <mergeCell ref="A6:J6"/>
    <mergeCell ref="A8:B8"/>
    <mergeCell ref="A9:B9"/>
    <mergeCell ref="A10:A11"/>
    <mergeCell ref="B10:B11"/>
    <mergeCell ref="C10:C11"/>
    <mergeCell ref="D10:D11"/>
    <mergeCell ref="F10:F11"/>
    <mergeCell ref="G10:G11"/>
    <mergeCell ref="H10:H11"/>
    <mergeCell ref="I10:J10"/>
    <mergeCell ref="E10:E11"/>
    <mergeCell ref="E18:E20"/>
    <mergeCell ref="F18:F20"/>
    <mergeCell ref="E37:E38"/>
    <mergeCell ref="F37:F38"/>
    <mergeCell ref="A23:A29"/>
    <mergeCell ref="B23:B29"/>
    <mergeCell ref="C23:C29"/>
    <mergeCell ref="D23:D29"/>
    <mergeCell ref="E39:E40"/>
    <mergeCell ref="C30:C36"/>
    <mergeCell ref="D30:D36"/>
    <mergeCell ref="A30:A36"/>
    <mergeCell ref="B30:B36"/>
    <mergeCell ref="F39:F40"/>
    <mergeCell ref="E41:E42"/>
    <mergeCell ref="F41:F42"/>
    <mergeCell ref="E43:E44"/>
    <mergeCell ref="F43:F44"/>
    <mergeCell ref="A48:A50"/>
    <mergeCell ref="B48:B50"/>
    <mergeCell ref="C48:C50"/>
    <mergeCell ref="D48:D50"/>
    <mergeCell ref="A62:A63"/>
    <mergeCell ref="B62:B63"/>
    <mergeCell ref="C62:C63"/>
    <mergeCell ref="D62:D63"/>
    <mergeCell ref="A60:A61"/>
    <mergeCell ref="B60:B61"/>
    <mergeCell ref="C60:C61"/>
    <mergeCell ref="D60:D61"/>
    <mergeCell ref="A58:A59"/>
    <mergeCell ref="B58:B59"/>
    <mergeCell ref="C58:C59"/>
    <mergeCell ref="D58:D59"/>
    <mergeCell ref="A76:A84"/>
    <mergeCell ref="F65:F66"/>
    <mergeCell ref="E65:E66"/>
    <mergeCell ref="D76:D84"/>
    <mergeCell ref="C76:C84"/>
    <mergeCell ref="B76:B84"/>
  </mergeCells>
  <phoneticPr fontId="25" type="noConversion"/>
  <pageMargins left="0.2" right="0.2" top="0.69" bottom="0.2" header="0.65" footer="0.2"/>
  <pageSetup paperSize="9" scale="7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ДОДАТОК 1</vt:lpstr>
      <vt:lpstr>ДОДАТОК 2</vt:lpstr>
      <vt:lpstr>ДОДАТОК 3</vt:lpstr>
      <vt:lpstr>ДОДАТОК 4</vt:lpstr>
      <vt:lpstr>ДОДАТОК 5</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2023-06-09T10:01:50Z</cp:lastPrinted>
  <dcterms:created xsi:type="dcterms:W3CDTF">2016-11-29T19:50:50Z</dcterms:created>
  <dcterms:modified xsi:type="dcterms:W3CDTF">2023-06-13T12:35:24Z</dcterms:modified>
</cp:coreProperties>
</file>