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48" windowWidth="15192" windowHeight="9972" activeTab="4"/>
  </bookViews>
  <sheets>
    <sheet name="ДОДАТОК 1" sheetId="17" r:id="rId1"/>
    <sheet name="ДОДАТОК 2" sheetId="2" r:id="rId2"/>
    <sheet name="ДОДАТОК 3" sheetId="11" r:id="rId3"/>
    <sheet name="ДОДАТОК 4" sheetId="15" r:id="rId4"/>
    <sheet name="ДОДАТОК 5" sheetId="4" r:id="rId5"/>
  </sheets>
  <definedNames>
    <definedName name="_xlnm.Print_Titles" localSheetId="0">'ДОДАТОК 1'!$11:$13</definedName>
    <definedName name="_xlnm.Print_Titles" localSheetId="2">'ДОДАТОК 3'!$13:$16</definedName>
    <definedName name="_xlnm.Print_Titles" localSheetId="3">'ДОДАТОК 4'!$13:$13</definedName>
    <definedName name="_xlnm.Print_Titles" localSheetId="4">'ДОДАТОК 5'!$11:$12</definedName>
    <definedName name="_xlnm.Print_Area" localSheetId="2">'ДОДАТОК 3'!$A$1:$P$95</definedName>
    <definedName name="_xlnm.Print_Area" localSheetId="4">'ДОДАТОК 5'!$A$1:$J$93</definedName>
  </definedNames>
  <calcPr calcId="125725"/>
</workbook>
</file>

<file path=xl/calcChain.xml><?xml version="1.0" encoding="utf-8"?>
<calcChain xmlns="http://schemas.openxmlformats.org/spreadsheetml/2006/main">
  <c r="H77" i="4"/>
  <c r="G77" s="1"/>
  <c r="G88"/>
  <c r="G48"/>
  <c r="G46"/>
  <c r="D53" i="15"/>
  <c r="D45"/>
  <c r="D79"/>
  <c r="G58" i="4"/>
  <c r="G14"/>
  <c r="G87"/>
  <c r="G86"/>
  <c r="G85"/>
  <c r="G84"/>
  <c r="G83"/>
  <c r="G82"/>
  <c r="G81"/>
  <c r="G80"/>
  <c r="G79"/>
  <c r="G78"/>
  <c r="J77"/>
  <c r="I77"/>
  <c r="G76"/>
  <c r="G75"/>
  <c r="G74"/>
  <c r="G73"/>
  <c r="J72"/>
  <c r="I72"/>
  <c r="H72"/>
  <c r="G71"/>
  <c r="G70"/>
  <c r="G69"/>
  <c r="G68"/>
  <c r="G67"/>
  <c r="G66"/>
  <c r="G65"/>
  <c r="G64"/>
  <c r="G63"/>
  <c r="G62"/>
  <c r="G61"/>
  <c r="G60"/>
  <c r="G59"/>
  <c r="G57"/>
  <c r="G56"/>
  <c r="G55"/>
  <c r="G54"/>
  <c r="G53"/>
  <c r="G52"/>
  <c r="G51"/>
  <c r="G50"/>
  <c r="G49"/>
  <c r="G47"/>
  <c r="G45"/>
  <c r="G44"/>
  <c r="G43"/>
  <c r="G42"/>
  <c r="G41"/>
  <c r="G40"/>
  <c r="G39"/>
  <c r="G38"/>
  <c r="G37"/>
  <c r="G36"/>
  <c r="G35"/>
  <c r="G34"/>
  <c r="G33"/>
  <c r="G32"/>
  <c r="J30"/>
  <c r="J13" s="1"/>
  <c r="I30"/>
  <c r="I13" s="1"/>
  <c r="I89" s="1"/>
  <c r="H30"/>
  <c r="G29"/>
  <c r="G28"/>
  <c r="G27"/>
  <c r="G26"/>
  <c r="G25"/>
  <c r="H23"/>
  <c r="G23" s="1"/>
  <c r="G22"/>
  <c r="G21"/>
  <c r="G20"/>
  <c r="G19"/>
  <c r="G18"/>
  <c r="G17"/>
  <c r="G16"/>
  <c r="G15"/>
  <c r="C12"/>
  <c r="D12" s="1"/>
  <c r="E12" s="1"/>
  <c r="F12" s="1"/>
  <c r="G12" s="1"/>
  <c r="H12" s="1"/>
  <c r="I12" s="1"/>
  <c r="J12" s="1"/>
  <c r="B12"/>
  <c r="G72" l="1"/>
  <c r="G30"/>
  <c r="H13"/>
  <c r="H89" s="1"/>
  <c r="G89" s="1"/>
  <c r="J89"/>
  <c r="G13" l="1"/>
  <c r="D44" i="15"/>
  <c r="D66"/>
  <c r="D46"/>
  <c r="D78" l="1"/>
  <c r="D77" s="1"/>
</calcChain>
</file>

<file path=xl/sharedStrings.xml><?xml version="1.0" encoding="utf-8"?>
<sst xmlns="http://schemas.openxmlformats.org/spreadsheetml/2006/main" count="897" uniqueCount="554">
  <si>
    <t>РОЗПОДІЛ</t>
  </si>
  <si>
    <t>(грн.)</t>
  </si>
  <si>
    <t>Загальний фонд</t>
  </si>
  <si>
    <t>Всього</t>
  </si>
  <si>
    <t>видатки споживання</t>
  </si>
  <si>
    <t>з них</t>
  </si>
  <si>
    <t>оплата праці</t>
  </si>
  <si>
    <t>комунальні послуги та енергоносії</t>
  </si>
  <si>
    <t>видатки розвитку</t>
  </si>
  <si>
    <t>Спеціальний фонд</t>
  </si>
  <si>
    <t>0100000</t>
  </si>
  <si>
    <t>0111</t>
  </si>
  <si>
    <t>1040</t>
  </si>
  <si>
    <t>0810</t>
  </si>
  <si>
    <t>0320</t>
  </si>
  <si>
    <t>0910</t>
  </si>
  <si>
    <t>0921</t>
  </si>
  <si>
    <t>0960</t>
  </si>
  <si>
    <t>1010</t>
  </si>
  <si>
    <t>1020</t>
  </si>
  <si>
    <t>1090</t>
  </si>
  <si>
    <t>0824</t>
  </si>
  <si>
    <t>0828</t>
  </si>
  <si>
    <t>0829</t>
  </si>
  <si>
    <t>Додаток 2</t>
  </si>
  <si>
    <t>Код</t>
  </si>
  <si>
    <t>Внутрішнє фінансування</t>
  </si>
  <si>
    <t>Фінансування за рахунок зміни залишків коштів бюджетів</t>
  </si>
  <si>
    <t>На початок періоду</t>
  </si>
  <si>
    <t>На кінець періоду</t>
  </si>
  <si>
    <t>Фінансування за активними операціями</t>
  </si>
  <si>
    <t>Зміни обсягів бюджетних коштів</t>
  </si>
  <si>
    <t>Додаток 1</t>
  </si>
  <si>
    <t>0721</t>
  </si>
  <si>
    <t>0725</t>
  </si>
  <si>
    <t>2112</t>
  </si>
  <si>
    <t>Забезпечення діяльності бібліотек</t>
  </si>
  <si>
    <t>Забезпечення діяльності музеїв i виставок</t>
  </si>
  <si>
    <t>Забезпечення діяльності палаців i будинків культури, клубів, центрів дозвілля та iнших клубних закладів</t>
  </si>
  <si>
    <t>0150</t>
  </si>
  <si>
    <t>Інші заходи у сфері соціального захисту і соціального забезпечення</t>
  </si>
  <si>
    <t>2113</t>
  </si>
  <si>
    <t>Первинна медична допомога населенню, що надається амбулаторно-поліклінічними закладами (відділеннями)</t>
  </si>
  <si>
    <t>у тому числі бюджет розвитку</t>
  </si>
  <si>
    <t>Усього</t>
  </si>
  <si>
    <t>Код Функціональної класифікації видатків та кредитування бюджету</t>
  </si>
  <si>
    <t>Найменування місцевої/регіональної програми</t>
  </si>
  <si>
    <t>Дата та номер документа, яким затверджено місцеву регіональну програму</t>
  </si>
  <si>
    <t>усього</t>
  </si>
  <si>
    <t>х</t>
  </si>
  <si>
    <t>Радехівська міська рада</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</si>
  <si>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</si>
  <si>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3242</t>
  </si>
  <si>
    <t>4082</t>
  </si>
  <si>
    <t>Інші заходи в галузі культури і мистецтва</t>
  </si>
  <si>
    <t>0620</t>
  </si>
  <si>
    <t>6030</t>
  </si>
  <si>
    <t>Організація благоустрою населених пунктів</t>
  </si>
  <si>
    <t>0490</t>
  </si>
  <si>
    <t>0456</t>
  </si>
  <si>
    <t>7461</t>
  </si>
  <si>
    <t>Утримання та розвиток автомобільних доріг та дорожньої інфраструктури за рахунок коштів місцевого бюджету</t>
  </si>
  <si>
    <t>7680</t>
  </si>
  <si>
    <t>Членські внески до асоціацій органів місцевого самоврядування</t>
  </si>
  <si>
    <t>7693</t>
  </si>
  <si>
    <t>Інші заходи, пов`язані з економічною діяльністю</t>
  </si>
  <si>
    <t>0380</t>
  </si>
  <si>
    <t>8230</t>
  </si>
  <si>
    <t>Інші заходи громадського порядку та безпеки</t>
  </si>
  <si>
    <t>0540</t>
  </si>
  <si>
    <t>X</t>
  </si>
  <si>
    <t>Секретар міської ради</t>
  </si>
  <si>
    <t>0115011</t>
  </si>
  <si>
    <t>5011</t>
  </si>
  <si>
    <t>Проведення навчально-тренувальних зборів і змагань з олімпійських видів спорту</t>
  </si>
  <si>
    <t>0133</t>
  </si>
  <si>
    <t>до рішення Радехівської міської ради</t>
  </si>
  <si>
    <t>до рішення Радехівської міської  ради</t>
  </si>
  <si>
    <t>Найменування згідно з Класифікацією фінансування бюджету</t>
  </si>
  <si>
    <t>Фінансування за типом кредитора</t>
  </si>
  <si>
    <t>Загальне фінансування</t>
  </si>
  <si>
    <t>Фінансування за типом боргового зобов’язання</t>
  </si>
  <si>
    <t>Первинна медична допомога населенню, що надається фельдшерськими, фельдшерсько-акушерськими пунктами</t>
  </si>
  <si>
    <t>4030</t>
  </si>
  <si>
    <t>4040</t>
  </si>
  <si>
    <t>4060</t>
  </si>
  <si>
    <t>5061</t>
  </si>
  <si>
    <t>Забезпечення діяльності місцевих центрів фізичного здоров`я населення `Спорт для всіх` та проведення фізкультурно-масових заходів серед населення регіону</t>
  </si>
  <si>
    <t>6013</t>
  </si>
  <si>
    <t>Забезпечення діяльності водопровідно-каналізаційного господарства</t>
  </si>
  <si>
    <t>8130</t>
  </si>
  <si>
    <t>8340</t>
  </si>
  <si>
    <t>Природоохоронні заходи за рахунок цільових фондів</t>
  </si>
  <si>
    <t>8420</t>
  </si>
  <si>
    <t>0830</t>
  </si>
  <si>
    <t>Інші заходи у сфері засобів масової інформації</t>
  </si>
  <si>
    <t>0600000</t>
  </si>
  <si>
    <t>Відділ організації діяльності закладів освіти Радехівської міської ради</t>
  </si>
  <si>
    <t>0610160</t>
  </si>
  <si>
    <t>0160</t>
  </si>
  <si>
    <t>0611010</t>
  </si>
  <si>
    <t>Надання дошкільної освіти</t>
  </si>
  <si>
    <t>0990</t>
  </si>
  <si>
    <t>Забезпечення діяльності інших закладів у сфері освіти</t>
  </si>
  <si>
    <t>(код бюджету)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</si>
  <si>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</si>
  <si>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</si>
  <si>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Найменування головного розпорядника коштів місцевого бюджету /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</si>
  <si>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</si>
  <si>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Разом</t>
  </si>
  <si>
    <t>2010</t>
  </si>
  <si>
    <t>0731</t>
  </si>
  <si>
    <t>Багатопрофільна стаціонарна медична допомога населенню</t>
  </si>
  <si>
    <t>0763</t>
  </si>
  <si>
    <t>Забезпечення діяльності інших закладів у сфері охорони здоров`я</t>
  </si>
  <si>
    <t>3032</t>
  </si>
  <si>
    <t>1070</t>
  </si>
  <si>
    <t>Надання пільг окремим категоріям громадян з оплати послуг зв`язку</t>
  </si>
  <si>
    <t>3033</t>
  </si>
  <si>
    <t>Компенсаційні виплати на пільговий проїзд автомобільним транспортом окремим категоріям громадян</t>
  </si>
  <si>
    <t>3035</t>
  </si>
  <si>
    <t>Компенсаційні виплати за пільговий проїзд окремих категорій громадян на залізничному транспорті</t>
  </si>
  <si>
    <t>3104</t>
  </si>
  <si>
    <t>Забезпечення соціальними послугами за місцем проживання громадян, які не здатні до самообслуговування у зв`язку з похилим віком, хворобою, інвалідністю</t>
  </si>
  <si>
    <t>3121</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</si>
  <si>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</si>
  <si>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</si>
  <si>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3180</t>
  </si>
  <si>
    <t>1060</t>
  </si>
  <si>
    <t>Надання пільг населенню (крім ветеранів війни і праці, військової служби, органів внутрішніх справ та громадян, які постраждали внаслідок Чорнобильської катастрофи) на оплату житлово-комунальних послуг</t>
  </si>
  <si>
    <t>5062</t>
  </si>
  <si>
    <t>Підтримка спорту вищих досягнень та організацій, які здійснюють фізкультурно-спортивну діяльність в регіоні</t>
  </si>
  <si>
    <t>8110</t>
  </si>
  <si>
    <t>Заходи із запобігання та ліквідації надзвичайних ситуацій та наслідків стихійного лиха</t>
  </si>
  <si>
    <t>8410</t>
  </si>
  <si>
    <t>Фінансова підтримка засобів масової інформації</t>
  </si>
  <si>
    <t>Надання позашкільної освіти закладами позашкільної освіти, заходи із позашкільної роботи з дітьми</t>
  </si>
  <si>
    <t>0615031</t>
  </si>
  <si>
    <t>5031</t>
  </si>
  <si>
    <t>Утримання та навчально-тренувальна робота комунальних дитячо-юнацьких спортивних шкіл</t>
  </si>
  <si>
    <t>3700000</t>
  </si>
  <si>
    <t>3710160</t>
  </si>
  <si>
    <t>УСЬОГО</t>
  </si>
  <si>
    <t>Фінансовий відділ Радехівської міської ради</t>
  </si>
  <si>
    <t>Комплексна програма підтримки галузі охорони здоров"я на 2021-2023 роки</t>
  </si>
  <si>
    <t>Програма розвитку фізичної культури та спорту на території Радехівської  територіальної громади на 2021-2023роки</t>
  </si>
  <si>
    <t>Програма житлово-комунального господарства та благоустрою Радехівської міської  територіальної громади на 2021-2023 роки</t>
  </si>
  <si>
    <t>Програма Культурного розвитку Радехівської міської територіальної громади на 2021-2023 роки</t>
  </si>
  <si>
    <t>Програма соціального захисту населення Радехівської територіальної громади  на 2021-2023 роки</t>
  </si>
  <si>
    <t>Програма охорони навколишнього середовища на території Радехівської міської  територіальної громадина  на 2021-2023 роки</t>
  </si>
  <si>
    <t>Х</t>
  </si>
  <si>
    <t>Програми  фінансового забезпечення представницьких витрат та інших видатків, пов’язаних з діяльністю Радехівської міської ради на  2021 -2023 роки</t>
  </si>
  <si>
    <t>0110150</t>
  </si>
  <si>
    <t>0112010</t>
  </si>
  <si>
    <t>0112112</t>
  </si>
  <si>
    <t>0112113</t>
  </si>
  <si>
    <t>0113032</t>
  </si>
  <si>
    <t>0113033</t>
  </si>
  <si>
    <t>0113035</t>
  </si>
  <si>
    <t>0113121</t>
  </si>
  <si>
    <t>0113160</t>
  </si>
  <si>
    <t>0113180</t>
  </si>
  <si>
    <t>0113242</t>
  </si>
  <si>
    <t>0114030</t>
  </si>
  <si>
    <t>0114040</t>
  </si>
  <si>
    <t>0114060</t>
  </si>
  <si>
    <t>0114082</t>
  </si>
  <si>
    <t>0115061</t>
  </si>
  <si>
    <t>0115062</t>
  </si>
  <si>
    <t>0116013</t>
  </si>
  <si>
    <t>0116030</t>
  </si>
  <si>
    <t>0117461</t>
  </si>
  <si>
    <t>0117680</t>
  </si>
  <si>
    <t>0117693</t>
  </si>
  <si>
    <t>0118110</t>
  </si>
  <si>
    <t>0118130</t>
  </si>
  <si>
    <t>0118230</t>
  </si>
  <si>
    <t>0118340</t>
  </si>
  <si>
    <t>0118410</t>
  </si>
  <si>
    <t>0118420</t>
  </si>
  <si>
    <t>Програма діяльності та фінансової підтримки Комунального підприємства " Телестудія " Радехів" у 2021-2023 рр.</t>
  </si>
  <si>
    <t>0113104</t>
  </si>
  <si>
    <t>Утримання та забезпечення діяльності центрів соціальних служб</t>
  </si>
  <si>
    <t>0611021</t>
  </si>
  <si>
    <t>1021</t>
  </si>
  <si>
    <t>0611031</t>
  </si>
  <si>
    <t>1031</t>
  </si>
  <si>
    <t>0611070</t>
  </si>
  <si>
    <t>0611080</t>
  </si>
  <si>
    <t>1080</t>
  </si>
  <si>
    <t>0611141</t>
  </si>
  <si>
    <t>1141</t>
  </si>
  <si>
    <t>0611151</t>
  </si>
  <si>
    <t>1151</t>
  </si>
  <si>
    <t>Забезпечення діяльності інклюзивно-ресурсних центрів за рахунок коштів місцевого бюджету</t>
  </si>
  <si>
    <t>3718710</t>
  </si>
  <si>
    <t>8710</t>
  </si>
  <si>
    <t>Резервний фонд місцевого бюджету</t>
  </si>
  <si>
    <t>Програма безпечна громада  на 2021-2023 роки</t>
  </si>
  <si>
    <t>Програма реконструкції, ремонту та утримання вулиць і доріг  Радехівської міської  територіальної громадина  на 2021-2023 роки</t>
  </si>
  <si>
    <t xml:space="preserve"> № 20  від 23.12.2020р. </t>
  </si>
  <si>
    <t xml:space="preserve"> № 22  від 23.12.2020р. </t>
  </si>
  <si>
    <t xml:space="preserve"> № 23  від 23.12.2020р. </t>
  </si>
  <si>
    <t xml:space="preserve">№ 25  від 23.12.2020р. </t>
  </si>
  <si>
    <t xml:space="preserve">№ 28  від 23.12.2020р. </t>
  </si>
  <si>
    <t xml:space="preserve">№ 29  від 23.12.2020р. </t>
  </si>
  <si>
    <t xml:space="preserve">№ 30  від 23.12.2020р. </t>
  </si>
  <si>
    <t xml:space="preserve">№ 31  від 23.12.2020р. </t>
  </si>
  <si>
    <t>Програми по запобіганню і ліквідації надзвичайних ситуацій та наслідків стихійного лиха і оперативне реагування на них у Радехівській територіальній громаді  на 2021-2023 роки</t>
  </si>
  <si>
    <t>0110180</t>
  </si>
  <si>
    <t>0180</t>
  </si>
  <si>
    <t>Інша діяльність у сфері державного управління</t>
  </si>
  <si>
    <t>0118330</t>
  </si>
  <si>
    <t>8330</t>
  </si>
  <si>
    <t>Інша діяльність у сфері екології та охорони природних ресурсів</t>
  </si>
  <si>
    <t>Керівництво і управління у відповідній сфері у містах (місті Києві), селищах, селах, територіальних громадах</t>
  </si>
  <si>
    <t>Програма  компенсації пільгових перевезень окремих категорій громадян (мешканців Радехівської ОТГ) на залізничному транспорті приміського сполучення на 2022-2023 роки</t>
  </si>
  <si>
    <t>Програма ефективного використання майна спільної комунальної власності Радехівської територіальної громади у 2021-2023 роках</t>
  </si>
  <si>
    <t>№11 від 20.04.2021 р.</t>
  </si>
  <si>
    <t>Марія КЛИМОЧКО</t>
  </si>
  <si>
    <t>0611152</t>
  </si>
  <si>
    <t>1152</t>
  </si>
  <si>
    <t>Забезпечення діяльності інклюзивно-ресурсних центрів за рахунок освітньої субвенції</t>
  </si>
  <si>
    <t>Кошти, що передаються із загального фонду бюджету до бюджету розвитку (спеціального фонду)</t>
  </si>
  <si>
    <t>0117110</t>
  </si>
  <si>
    <t>7110</t>
  </si>
  <si>
    <t>0421</t>
  </si>
  <si>
    <t>Реалізація програм в галузі сільського господарства</t>
  </si>
  <si>
    <t>0117130</t>
  </si>
  <si>
    <t>7130</t>
  </si>
  <si>
    <t>Здійснення заходів із землеустрою</t>
  </si>
  <si>
    <t>0443</t>
  </si>
  <si>
    <t>0117350</t>
  </si>
  <si>
    <t>7350</t>
  </si>
  <si>
    <t>Розроблення схем планування та забудови територій (містобудівної документації)</t>
  </si>
  <si>
    <t>7363</t>
  </si>
  <si>
    <t>Виконання інвестиційних проектів в рамках здійснення заходів щодо соціально-економічного розвитку окремих територій</t>
  </si>
  <si>
    <t>0117660</t>
  </si>
  <si>
    <t>7660</t>
  </si>
  <si>
    <t>Підготовка земельних ділянок несільськогосподарського призначення або прав на них комунальної власності для продажу на земельних торгах та проведення таких торгів</t>
  </si>
  <si>
    <t>0117670</t>
  </si>
  <si>
    <t>7670</t>
  </si>
  <si>
    <t>Внески до статутного капіталу суб`єктів господарювання</t>
  </si>
  <si>
    <t>Надання спеціалізованої освіти мистецькими школами</t>
  </si>
  <si>
    <t>3719800</t>
  </si>
  <si>
    <t>9800</t>
  </si>
  <si>
    <t>Субвенція з місцевого бюджету державному бюджету на виконання програм соціально-економічного розвитку регіонів</t>
  </si>
  <si>
    <t>Програма підтримки розвитку сільськогосподарських обслуговуючих кооперативів та сімейних фермерських господарств в Радехівській міській територіальній громаді на 2022-2023 роки</t>
  </si>
  <si>
    <t xml:space="preserve"> № 10  від 22.02.2022 р. </t>
  </si>
  <si>
    <t>0617363</t>
  </si>
  <si>
    <t>Програма забезпечення життєдіяльності та безпеки Радехівської міської територіальної громади в умовах воєнної загрози на 2022-2023 роки</t>
  </si>
  <si>
    <t xml:space="preserve">                                                                                    до рішення Радехівської міської ради</t>
  </si>
  <si>
    <t>1. Показники міжбюджетних трансфертів з інших бюджетів</t>
  </si>
  <si>
    <t>(грн)</t>
  </si>
  <si>
    <t>Код класифікації доходів бюджету / Код бюджету</t>
  </si>
  <si>
    <t>Найменування трансферту / найменування бюджету - надавача міжбюджетного трансферту</t>
  </si>
  <si>
    <t>І. Трансферти до загального фонду бюджету</t>
  </si>
  <si>
    <t>Базова дотація </t>
  </si>
  <si>
    <t>Державний бюджет</t>
  </si>
  <si>
    <t>Освітня субвенція з державного бюджету місцевим бюджетам </t>
  </si>
  <si>
    <t>Субвенція з місцевого бюджету на здійснення переданих видатків у сфері освіти за рахунок коштів освітньої субвенції</t>
  </si>
  <si>
    <t>Обласний бюджет Львівської області</t>
  </si>
  <si>
    <t>ІІ. Трансферти до спеціального фонду бюджету</t>
  </si>
  <si>
    <t>УСЬОГО за розділами І, ІІ, у тому числі:</t>
  </si>
  <si>
    <t>загальний фонд</t>
  </si>
  <si>
    <t>спеціальний фонд</t>
  </si>
  <si>
    <t>2. Показники міжбюджетних трансфертів іншим бюджетам</t>
  </si>
  <si>
    <t>Код Програмної класифікації видатків та кредитування місцевого бюджету / Код бюджету</t>
  </si>
  <si>
    <t xml:space="preserve">Код Типової програмної класифікації видатків та кредитування місцевого бюджету </t>
  </si>
  <si>
    <t>Найменування трансферту / найменування бюджету - отримувача міжбюджетного трансферту</t>
  </si>
  <si>
    <t>І. Трансферти із загального фонду бюджету</t>
  </si>
  <si>
    <t>ІІ. Трансферти із спеціального фонду бюджету</t>
  </si>
  <si>
    <t>Секретар міської ради ______________</t>
  </si>
  <si>
    <t>Додаток 5</t>
  </si>
  <si>
    <t xml:space="preserve"> № 7  від 22.02.2022 р. </t>
  </si>
  <si>
    <t xml:space="preserve"> № 26  від 22.02.2022 р. </t>
  </si>
  <si>
    <t>Зміни в додаток 2 до рішення міської ради " Про місцевий бюджет Радехівської міської територіальної громади на 2023 рік"</t>
  </si>
  <si>
    <t>Фінансування місцевого  бюджету на 2023 рік</t>
  </si>
  <si>
    <t>0112152</t>
  </si>
  <si>
    <t>2152</t>
  </si>
  <si>
    <t>Інші програми та заходи у сфері охорони здоров`я</t>
  </si>
  <si>
    <t>0113230</t>
  </si>
  <si>
    <t>3230</t>
  </si>
  <si>
    <t>Видатки, пов`язані з наданням підтримки внутрішньо перемішеним та/або евакуйованим особам у зв`язку із введенням воєнного стану</t>
  </si>
  <si>
    <t>0115041</t>
  </si>
  <si>
    <t>5041</t>
  </si>
  <si>
    <t>Утримання та фінансова підтримка спортивних споруд</t>
  </si>
  <si>
    <t>Забезпечення діяльності місцевої та добровільної пожежної охорони</t>
  </si>
  <si>
    <t>0118240</t>
  </si>
  <si>
    <t>8240</t>
  </si>
  <si>
    <t>Заходи та роботи з територіальної оборони</t>
  </si>
  <si>
    <t>Надання загальної середньої освіти закладами загальної середньої освіти за рахунок коштів місцевого бюджету</t>
  </si>
  <si>
    <t>Надання загальної середньої освіти закладами загальної середньої освіти за рахунок освітньої субвенції</t>
  </si>
  <si>
    <t>0611142</t>
  </si>
  <si>
    <t>1142</t>
  </si>
  <si>
    <t>Інші програми та заходи у сфері освіти</t>
  </si>
  <si>
    <t>0613230</t>
  </si>
  <si>
    <t>0618240</t>
  </si>
  <si>
    <t>Зміни в додаток 3 до рішення міської ради " Про місцевий бюджет Радехівської міської територіальної громади на 2023 рік"</t>
  </si>
  <si>
    <t>видатків місцевого   бюджету на 2023 рік</t>
  </si>
  <si>
    <t xml:space="preserve">№ 27  від 23.12.2020 р. </t>
  </si>
  <si>
    <t xml:space="preserve"> № 17  від 23.12.2020 р. </t>
  </si>
  <si>
    <t>Програма компенсації пільгових перевезень окремих категорій громадян (мешканців Радехівської територіальної громади) на автомобільному транспорті загального користування на 2021-2023 роки</t>
  </si>
  <si>
    <t xml:space="preserve"> № 17  від 25.03.2021 р. </t>
  </si>
  <si>
    <t xml:space="preserve"> №18  від 23.12.2020 р. </t>
  </si>
  <si>
    <t xml:space="preserve">Програма підтримки внутрішньо переміщених та/або евакуйованих осіб у зв’язку із введенням воєнного стану на 2022 – 2023 роки </t>
  </si>
  <si>
    <t>№ 10 від 07.12.2022 р.</t>
  </si>
  <si>
    <t>в тому числі :</t>
  </si>
  <si>
    <t>Надання матеріальної допомоги різним верствам населення)</t>
  </si>
  <si>
    <t>допомога постраждалим внаслідок Чорнобильської катастрофи</t>
  </si>
  <si>
    <t>поховання загиблих учасників бойових дій під час відсічі збройної агресії проти України або ліквідації (нейтралізації) збройного конфлікту, організації поминальних обідів та надання матеріальної допомоги родинам загиблих та зниклих безвісти</t>
  </si>
  <si>
    <t>поховання одиноких та інших категорій  жителів громади</t>
  </si>
  <si>
    <t xml:space="preserve">Програма соціальної підтримки учасників АТО,ООС, учасників бойових дій під час відсічі збройної агресії проти України або ліквідації (нейтралізації) збройного конфлікту та членів їх сімей  на 2023-2024 роки </t>
  </si>
  <si>
    <t>№ 11 від 07.12.2022 р.</t>
  </si>
  <si>
    <t xml:space="preserve">в частині надання компенсації комунальним підприємствам за звільнення від сплати учасників АТО, ООС, учасників бойових дій під час відсічі збройної агресії проти України або ліквідації (нейтралізації) збройного конфлікту,  членів сімей військовослужбовців, які загинули (померли) чи зникли безвісти під час проходження військової служби  від сплати наданих комунальними підприємствами територіальної громади послуг за централізоване водопостачання, централізоване водовідведення та послуг з поводження з побутовими відходами  (на одне домогосподарство) </t>
  </si>
  <si>
    <t xml:space="preserve">в частині забезпечення поранених учасників АТО, ООС, учасників бойових дій (військовослужбовців) під час відсічі збройної агресії проти України або ліквідації (нейтралізації) збройного конфлікту та сімей військовослужбовців, які загинули (померли) чи зникли безвісти під час проходження військової служби , АТО, ООС, твердим паливом (на одне домогосподарство) твердим паливом </t>
  </si>
  <si>
    <t xml:space="preserve"> в частині встановлення пам’ятників на могилі загиблих учасників АТО (ООС)</t>
  </si>
  <si>
    <t>Програма з проведення інвентаризації земель комунальної власності та організація землеустрою на території  Радехівської міської територіальної громади на 2023 рік</t>
  </si>
  <si>
    <t>№ 12 від 07.12.2022 р.</t>
  </si>
  <si>
    <t>Програма проведення робіт з встановлення (зміни) меж населених пунктів Радехівської міської територіальної громади на 2023 рік</t>
  </si>
  <si>
    <t>№ 13 від 07.12.2022 р.</t>
  </si>
  <si>
    <t>Програма розроблення містобудівної документації населених пунктів Радехівської міської  територіальної громади на 2023 рік</t>
  </si>
  <si>
    <t>№ 14 від 07.12.2022 р.</t>
  </si>
  <si>
    <t>Програми продажу  земельних ділянок у власність або права їх оренди на конкурентних засадах (земельному аукціоні у формі електронних торгів) та проведення експертної грошової оцінки земельних ділянок на території Радехівської міської територіальної громади на 2023 рік</t>
  </si>
  <si>
    <t>№ 15 від 07.12.2022 р.</t>
  </si>
  <si>
    <t xml:space="preserve">№ 32  від 23.12.2020 р. </t>
  </si>
  <si>
    <t>Програма підтримки підрозділів територіальної оборони та Збройних сил України на 2022-2023 роки.</t>
  </si>
  <si>
    <t>Зміни в додаток 4 до рішення міської ради " Про місцевий бюджет Радехівської міської територіальної громади на 2023 рік"</t>
  </si>
  <si>
    <t>Міжбюджетні трансферти  на 2023 рік</t>
  </si>
  <si>
    <r>
      <t>Субвенція з місцевого бюджету державному бюджету на виконання програм соціально-економічного розвитку регіонів</t>
    </r>
    <r>
      <rPr>
        <sz val="14"/>
        <color theme="1"/>
        <rFont val="Times New Roman"/>
        <family val="1"/>
        <charset val="204"/>
      </rPr>
      <t xml:space="preserve"> </t>
    </r>
  </si>
  <si>
    <t>в тому числі:</t>
  </si>
  <si>
    <t xml:space="preserve">на реалізацію Програми профiлактики злочинностi, покращення матерiально технiчного забезпечення ВП № 1 Червоноградського РВП Головного управлiння Нацiональної полiцiї у Львiвськiй областi на 2021-2023 роки </t>
  </si>
  <si>
    <t xml:space="preserve">на виконання  Цільової соціальної програми забезпечення пожежної та техногенної безпеки, цивільного захисту населення і територій від надзвичайних ситуацій техногенного та природного характеру на 2023 рік </t>
  </si>
  <si>
    <t>на реалізацію Програми «Підтримка діяльності Державної міграційної служби на 2023 - 2024 роки»</t>
  </si>
  <si>
    <t>в частині встановлення на могилах загиблих воїнів громади під час відсічі збройної агресії проти України або ліквідації (нейтралізації) збройного конфлікту державних прапорів на металевих флагштоках</t>
  </si>
  <si>
    <t xml:space="preserve">Цільова соціальна програма забезпечення пожежної та техногенної безпеки, цивільного захисту населення і територій від надзвичайних ситуацій техногенного та природного характеру на 2023 рік </t>
  </si>
  <si>
    <t>Програма «Підтримка діяльності Державної міграційної служби на 2023 - 2024 роки»</t>
  </si>
  <si>
    <t xml:space="preserve"> № 20  від 25.03.2021 р. </t>
  </si>
  <si>
    <t>Зміни в додаток 5 до рішення міської ради " Про місцевий бюджет Радехівської міської територіальної громади на 2023 рік"</t>
  </si>
  <si>
    <t>Розподіл витрат  бюджету Радехівської міської ради на реалізацію місцевих /регіональних програм у 2023 році</t>
  </si>
  <si>
    <t>Програма здійснення внесків Радехівською міською радою до статутних капіталів  комунальних підприємств територіальної громади  на 2023-2024  роки</t>
  </si>
  <si>
    <t xml:space="preserve">                                                                                    Додаток 4</t>
  </si>
  <si>
    <t>Найменування згідно з Класифікацією доходів бюджету</t>
  </si>
  <si>
    <t>Податок та збір на доходи фізичних осіб</t>
  </si>
  <si>
    <t>Податок на доходи фізичних осіб, що сплачується податковими агентами, із доходів платника податку у вигляді заробітної плати</t>
  </si>
  <si>
    <t>Податок на доходи фізичних осіб з грошового забезпечення, грошових винагород та інших виплат, одержаних військовослужбовцями та особами рядового і начальницького складу, що сплачується податковими агентами</t>
  </si>
  <si>
    <t>Податок на доходи фізичних осіб, що сплачується податковими агентами, із доходів платника податку інших ніж заробітна плата</t>
  </si>
  <si>
    <t>Податок на доходи фізичних осіб, що сплачується фізичними особами за результатами річного декларування</t>
  </si>
  <si>
    <t>Рентна плата за користування надрами загальнодержавного значення</t>
  </si>
  <si>
    <t>Рентна плата за користування надрами для видобування інших корисних копалин загальнодержавного значення</t>
  </si>
  <si>
    <t>Пальне</t>
  </si>
  <si>
    <t>Акцизний податок з реалізації суб`єктами господарювання роздрібної торгівлі підакцизних товарів (крім тих, що оподатковуються згідно з підпунктом 213.1.14 пункту 213.1 статті 213 Податкового кодексу України)</t>
  </si>
  <si>
    <t>Місцеві податки та збори, що сплачуються (перераховуються) згідно з Податковим кодексом України</t>
  </si>
  <si>
    <t>Екологічний податок, який справляється за викиди в атмосферне повітря забруднюючих речовин стаціонарними джерелами забруднення (за винятком викидів в атмосферне повітря двоокису вуглецю)</t>
  </si>
  <si>
    <t>Частина чистого прибутку (доходу) державних або комунальних унітарних підприємств та їх об`єднань, що вилучається до відповідного бюджету, та дивіденди (дохід), нараховані на акції (частки) господарських товариств, у статутних капіталах яких є державна аб</t>
  </si>
  <si>
    <t>Частина чистого прибутку (доходу) комунальних унітарних підприємств та їх об`єднань, що вилучається до відповідного місцевого бюджету</t>
  </si>
  <si>
    <t>Плата за надання адміністративних послуг</t>
  </si>
  <si>
    <t>Адміністративний збір за проведення державної реєстрації юридичних осіб, фізичних осіб - підприємців та громадських формувань</t>
  </si>
  <si>
    <t>Плата за надання інших адміністративних послуг</t>
  </si>
  <si>
    <t>Надходження від орендної плати за користування майновим комплексом та іншим майном, що перебуває в комунальній власності</t>
  </si>
  <si>
    <t>Плата за оренду майна бюджетних установ, що здійснюється відповідно до Закону України `Про оренду державного та комунального майна`</t>
  </si>
  <si>
    <t>Кошти від продажу земельних ділянок несільськогосподарського призначення, що перебувають у державній або комунальній власності, та земельних ділянок, які знаходяться на території Автономної Республіки Крим</t>
  </si>
  <si>
    <t>Усього доходів (без урахування міжбюджетних трансфертів)</t>
  </si>
  <si>
    <t>Дотації з державного бюджету місцевим бюджетам</t>
  </si>
  <si>
    <t>Субвенції з державного бюджету місцевим бюджетам</t>
  </si>
  <si>
    <t>Субвенції з місцевих бюджетів іншим місцевим бюджетам</t>
  </si>
  <si>
    <t>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t>
  </si>
  <si>
    <t>Разом доходів</t>
  </si>
  <si>
    <t>Зміни в додаток 1 до рішення міської ради " Про місцевий бюджет Радехівської міської територіальної громади на 2023 рік"</t>
  </si>
  <si>
    <t>Доходи  місцевого  бюджету на 2023 рік</t>
  </si>
  <si>
    <t>0611200</t>
  </si>
  <si>
    <t>1200</t>
  </si>
  <si>
    <t>Надання освіти за рахунок субвенції з державного бюджету місцевим бюджетам на надання державної підтримки особам з особливими освітніми потребами</t>
  </si>
  <si>
    <t>Додаток 3</t>
  </si>
  <si>
    <t>№ 16 від 23.02.2023 р.</t>
  </si>
  <si>
    <t>№ 5 від 07.12.2022</t>
  </si>
  <si>
    <t xml:space="preserve"> № 13  від 23.02.2023 р. </t>
  </si>
  <si>
    <t xml:space="preserve"> №14  від 23.02.2023 р. </t>
  </si>
  <si>
    <t>№ 5 від 07.12.2022 р.</t>
  </si>
  <si>
    <t xml:space="preserve"> № 69  від 23.02.2023 р. </t>
  </si>
  <si>
    <t>Інші субвенції з місцевого бюджету</t>
  </si>
  <si>
    <t>0117220</t>
  </si>
  <si>
    <t>7220</t>
  </si>
  <si>
    <t>0432</t>
  </si>
  <si>
    <t>Газифікація населених пунктів</t>
  </si>
  <si>
    <t>3719730</t>
  </si>
  <si>
    <t>9730</t>
  </si>
  <si>
    <t>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t>
  </si>
  <si>
    <t>Інші субвенції з місцевого бюджету  (на виконання  Комплексної програми «Безпечна Львівщина» на 2021-2025 роки»)</t>
  </si>
  <si>
    <t xml:space="preserve">на реалізацію Програми податкової культури Радехівської міської територіальної громади у 2023 році </t>
  </si>
  <si>
    <t xml:space="preserve">Субвенція з місцевого бюджету на фінансове забезпечення будівництва, реконструкції, ремонту і утримання автомобільних доріг загального користування місцевого значення, вулиць і доріг комунальної власності у населених пунктах                                                                                   </t>
  </si>
  <si>
    <t xml:space="preserve">На експлуатаційне утримання автомобільної дороги загального користування місцевого значення С141303 Вузлове-Дмитрів </t>
  </si>
  <si>
    <t>На експлуатаційне утримання автомобільної дороги загального користування місцевого значення С141304 Радехів-Синьків -Немилів</t>
  </si>
  <si>
    <t xml:space="preserve">На експлуатаційне утримання автомобільної дороги загального користування місцевого значення  С141307 Радехів – Дмитрів </t>
  </si>
  <si>
    <t xml:space="preserve">На експлуатаційне утримання автомобільної дороги загального користування місцевого значення  С141332 Торки-Ордів </t>
  </si>
  <si>
    <t>Програма з проведення нормативної грошової оцінки земель населених пунктів, що входять до Радехівської міської  територіальної громади на 2023 рік</t>
  </si>
  <si>
    <t>Програма газифікації населених пунктів Радехівської міської територіальної громади на 2023 – 2024 роки</t>
  </si>
  <si>
    <t>Програма "Питна вода на території Радехівської міської територіальної громади на 2023-2025 роки"</t>
  </si>
  <si>
    <t>Програма технічного і фінансового забезпечення, вдосконалення та розвитку системи централізованого оповіщення і зв’язку Радехівської міської територіальної громади на 2022-2023 роки</t>
  </si>
  <si>
    <t xml:space="preserve"> № 18  від 22.02.2022 р. </t>
  </si>
  <si>
    <t xml:space="preserve">Програма податкової культури Радехівської міської територіальної громади у 2023 році </t>
  </si>
  <si>
    <t>0117322</t>
  </si>
  <si>
    <t>7322</t>
  </si>
  <si>
    <t>Будівництво медичних установ та закладів</t>
  </si>
  <si>
    <t>№ 6  від 29.03.2023 р.</t>
  </si>
  <si>
    <t>№ 4 від 29.03.2023 р.</t>
  </si>
  <si>
    <t xml:space="preserve"> № 7  від 29.03.2023 р. </t>
  </si>
  <si>
    <t xml:space="preserve"> № 5  від 29.03.2023 р. </t>
  </si>
  <si>
    <t>Програма на проведення ремонтів та утримання нежитлових приміщень комунальної власності Радехівської міської територіальної громади на 2023 рік</t>
  </si>
  <si>
    <t>Податкові надходження</t>
  </si>
  <si>
    <t>Податки на доходи, податки на прибуток, податки на збільшення ринкової вартості</t>
  </si>
  <si>
    <t>Податок на прибуток підприємств</t>
  </si>
  <si>
    <t>Податок на прибуток підприємств та фінансових установ комунальної власності</t>
  </si>
  <si>
    <t>Рентна плата та плата за використання інших природних ресурсів</t>
  </si>
  <si>
    <t>Рентна плата за спеціальне використання лісових ресурсів</t>
  </si>
  <si>
    <t>Рентна плата за спеціальне використання лісових ресурсів в частині деревини, заготовленої в порядку рубок головного користування</t>
  </si>
  <si>
    <t>Рентна плата за спеціальне використання лісових ресурсів (крім рентної плати за спеціальне використання лісових ресурсів в частині деревини, заготовленої в порядку рубок головного користування)</t>
  </si>
  <si>
    <t>Внутрішні податки на товари та послуги</t>
  </si>
  <si>
    <t>Акцизний податок з вироблених в Україні підакцизних товарів (продукції)</t>
  </si>
  <si>
    <t>Акцизний податок з ввезених на митну територію України підакцизних товарів (продукції)</t>
  </si>
  <si>
    <t>Акцизний податок з реалізації суб`єктами господарювання роздрібної торгівлі підакцизних товарів</t>
  </si>
  <si>
    <t>Акцизний податок з реалізації виробниками та/або імпортерами, у тому числі в роздрібній торгівлі тютюнових виробів, тютюну та промислових замінників тютюну, рідин, що використовуються в електронних сигаретах, що оподатковується згідно з підпунктом 213.1.1</t>
  </si>
  <si>
    <t>Податок на майно</t>
  </si>
  <si>
    <t>Податок на нерухоме майно, відмінне від земельної ділянки, сплачений юридичними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</si>
  <si>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житлової нерухомості</t>
  </si>
  <si>
    <t>Податок на нерухоме майно, відмінне від земельної ділянки, сплачений фізичними особами, які є власниками об`єктів нежитлової нерухомості</t>
  </si>
  <si>
    <t>Податок на нерухоме майно, відмінне від земельної ділянки, сплачений юридичними особами, які є власниками об`єктів нежитлової нерухомості</t>
  </si>
  <si>
    <t>Земельний податок з юридичних осіб</t>
  </si>
  <si>
    <t>Орендна плата з юридичних осіб</t>
  </si>
  <si>
    <t>Земельний податок з фізичних осіб</t>
  </si>
  <si>
    <t>Орендна плата з фізичних осіб</t>
  </si>
  <si>
    <t>Транспортний податок з фізичних осіб</t>
  </si>
  <si>
    <t>Транспортний податок з юридичних осіб</t>
  </si>
  <si>
    <t>Туристичний збір</t>
  </si>
  <si>
    <t>Туристичний збір, сплачений юридичними особами</t>
  </si>
  <si>
    <t>Туристичний збір, сплачений фізичними особами</t>
  </si>
  <si>
    <t>Єдиний податок</t>
  </si>
  <si>
    <t>Єдиний податок з юридичних осіб</t>
  </si>
  <si>
    <t>Єдиний податок з фізичних осіб</t>
  </si>
  <si>
    <t>Єдиний податок з сільськогосподарських товаровиробників, у яких частка сільськогосподарського товаровиробництва за попередній податковий (звітний) рік дорівнює або перевищує 75 відсотків</t>
  </si>
  <si>
    <t>Інші податки та збори</t>
  </si>
  <si>
    <t>Екологічний податок</t>
  </si>
  <si>
    <t>Надходження від скидів забруднюючих речовин безпосередньо у водні об`єкти</t>
  </si>
  <si>
    <t>Надходження від розміщення відходів у спеціально відведених для цього місцях чи на об`єктах, крім розміщення окремих видів відходів як вторинної сировини</t>
  </si>
  <si>
    <t>Неподаткові надходження</t>
  </si>
  <si>
    <t>Доходи від власності та підприємницької діяльності</t>
  </si>
  <si>
    <t>Інші надходження</t>
  </si>
  <si>
    <t>Адміністративні штрафи та інші санкції</t>
  </si>
  <si>
    <t>Адміністративні збори та платежі, доходи від некомерційної господарської діяльності</t>
  </si>
  <si>
    <t>Адміністративний збір за державну реєстрацію речових прав на нерухоме майно та їх обтяжень</t>
  </si>
  <si>
    <t>Надходження від орендної плати за користування цілісним майновим комплексом та іншим державним майном</t>
  </si>
  <si>
    <t>Державне мито</t>
  </si>
  <si>
    <t>Державне мито, що сплачується за місцем розгляду та оформлення документів, у тому числі за оформлення документів на спадщину і дарування</t>
  </si>
  <si>
    <t>Державне мито, не віднесене до інших категорій</t>
  </si>
  <si>
    <t>Державне мито, пов`язане з видачею та оформленням закордонних паспортів (посвідок) та паспортів громадян України</t>
  </si>
  <si>
    <t>Орендна плата за водні об`єкти (їх частини), що надаються в користування на умовах оренди Радою міністрів Автономної Республіки Крим, обласними, районними, Київською та Севастопольською міськими державними адміністраціями, місцевими радами</t>
  </si>
  <si>
    <t>Інші неподаткові надходження</t>
  </si>
  <si>
    <t>Грошові стягнення за шкоду, заподіяну порушенням законодавства про охорону навколишнього природного середовища внаслідок господарської та іншої діяльності</t>
  </si>
  <si>
    <t>Власні надходження бюджетних установ</t>
  </si>
  <si>
    <t>Надходження від плати за послуги, що надаються бюджетними установами згідно із законодавством</t>
  </si>
  <si>
    <t>Плата за послуги, що надаються бюджетними установами згідно з їх основною діяльністю</t>
  </si>
  <si>
    <t>Інші джерела власних надходжень бюджетних установ</t>
  </si>
  <si>
    <t>Доходи від операцій з капіталом</t>
  </si>
  <si>
    <t>Кошти від продажу землі і нематеріальних активів</t>
  </si>
  <si>
    <t>Кошти від продажу землі</t>
  </si>
  <si>
    <t>Офіційні трансферти</t>
  </si>
  <si>
    <t>Від органів державного управління</t>
  </si>
  <si>
    <t>Базова дотація</t>
  </si>
  <si>
    <t>Освітня субвенція з державного бюджету місцевим бюджетам</t>
  </si>
  <si>
    <t>Дотації з місцевих бюджетів іншим місцевим бюджетам</t>
  </si>
  <si>
    <t>Інші дотації з місцевого бюджету</t>
  </si>
  <si>
    <t>Субвенція з місцевого бюджету на виконання окремих заходів з реалізації соціального проекту `Активні парки - локації здорової України` за рахунок відповідної субвенції з державного бюджету</t>
  </si>
  <si>
    <t>Надходження, що отримують бюджетні установи від підприємств, організацій, фізичних осіб та від інших бюджетних установ для виконання цільових заходів, у тому числі заходів з відчуження для суспільних потреб земельних ділянок та розміщених на них інших об'єктів нерухомого майна, що перебувають у приватній власності фізичних або юридичних осіб</t>
  </si>
  <si>
    <t>0113210</t>
  </si>
  <si>
    <t>3210</t>
  </si>
  <si>
    <t>1050</t>
  </si>
  <si>
    <t>Організація та проведення громадських робіт</t>
  </si>
  <si>
    <t>0115049</t>
  </si>
  <si>
    <t>5049</t>
  </si>
  <si>
    <t>Виконання окремих заходів з реалізації соціального проекту `Активні парки - локації здорової України`</t>
  </si>
  <si>
    <t>0116020</t>
  </si>
  <si>
    <t>6020</t>
  </si>
  <si>
    <t>Забезпечення функціонування підприємств, установ та організацій, що виробляють, виконують та/або надають житлово-комунальні послуги</t>
  </si>
  <si>
    <t>0117310</t>
  </si>
  <si>
    <t>7310</t>
  </si>
  <si>
    <t>Будівництво об`єктів житлово-комунального господарства</t>
  </si>
  <si>
    <t>0613140</t>
  </si>
  <si>
    <t>3140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</si>
  <si>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</si>
  <si>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0617321</t>
  </si>
  <si>
    <t>7321</t>
  </si>
  <si>
    <t>Будівництво освітніх установ та закладів</t>
  </si>
  <si>
    <t>3719770</t>
  </si>
  <si>
    <t>9770</t>
  </si>
  <si>
    <t>Інші субвенції з місцевого бюджету  (на виконання  Програми розвитку освіти Львівської області на 2021-2025 роки в частині оновлення матеріально-технічної бази інклюзивно-ресурсного центру)</t>
  </si>
  <si>
    <t>Інші субвенції з місцевого бюджету  (на виконання  Програми розвитку освіти Львівської області на 2021-2025 роки (для відвідування учнями Музею науки м. Львова)</t>
  </si>
  <si>
    <t>Інші субвенції з місцевого бюджету  (на виконання  Комплексної програми посилення державотворчої й консолідаційної ролі української мови у Львівській області на 2023-2026 роки)</t>
  </si>
  <si>
    <t>Інші субвенції з місцевого бюджету  (на виконання  Комплексної програми розвитку Культури Львівщини на 2021-2025 роки (створення сучасного інтерактивного простору громад)</t>
  </si>
  <si>
    <t>на реалізацію Програми підтримки підрозділів територіальної оборони та Збройних сил України на 2022-2023 роки (в частині матеріально - технічного забезпечення військової частини Т0910)</t>
  </si>
  <si>
    <t>Програма підтримки Головного управління Національної поліції у Львівській області в умовах воєнного стану на 2023 рік</t>
  </si>
  <si>
    <t xml:space="preserve">на реалізацію  Програми підтримки органів виконавчої влади Червоноградського району на 2023 рік. </t>
  </si>
  <si>
    <t>на реалізацію Програми підтримки підрозділів територіальної оборони та Збройних сил України на 2022-2023 роки (в частині матеріально - технічного забезпечення військової частини  А 7075)</t>
  </si>
  <si>
    <t>на реалізацію Програми «Підтримка діяльності Радехівської державної податкової інспекції ГУ ДПС у Львівській області на 2023-2024 роки»</t>
  </si>
  <si>
    <t>На експлуатаційне утримання та поточний ремонт автомобільної дороги загального користування місцевого значення  С141308 Радехів-Станин-Павлів (на відрізку дороги 0+000-1+400)</t>
  </si>
  <si>
    <t>Програма Інформатизації та впровадження системи електронного голосування «Голос» Радехівської міської ради  на 2023-2025 роки</t>
  </si>
  <si>
    <t>Цільова програма організації та проведення громадських робіт Радехівської міської територіальної громади на 2023 рік</t>
  </si>
  <si>
    <t>№ 6 від 10.05.2023 р.</t>
  </si>
  <si>
    <t xml:space="preserve">матеріальна допомога сім'ям загиблих, зниклих безвісти та полонених  учасників АТО, ООС, учасників бойових дій під час відсічі збройної агресії проти України або ліквідації (нейтралізації) збройного конфлікту </t>
  </si>
  <si>
    <t>в частині надання матеріальної допомоги учасникам АТО,ООС на оплату послуг з приєднання до електричних мереж електроустановок індивідуальних житлових будинків учасників АТО,ООС</t>
  </si>
  <si>
    <t>Програма соціальної підтримки учасників АТО,ООС, учасників бойових дій під час відсічі збройної агресії проти України або ліквідації (нейтралізації) збройного конфлікту та членів їх сімей  на 2023-2024 роки (Встановлення на визначених місцях меморіальних дощок на честь загиблих воїнів громади під час відсічі збройної агресії проти України або ліквідації (нейтралізації) збройного конфлікту)</t>
  </si>
  <si>
    <t>«Програма розвитку інформаційного простору і покращення забезпечення інформаційних потреб Радехівської міської територіальної громади друкованим засобам масової інформації  на 2021 – 2023 роки.»</t>
  </si>
  <si>
    <t xml:space="preserve">Програма національно-патріотичного виховання дітей та молоді Радехівської міської територіальної громади на 2022-2025 роки. </t>
  </si>
  <si>
    <t>№ 22 від 22.02.2022 р.</t>
  </si>
  <si>
    <t>Програма оздоровлення та відпочинку дітей Радехівської міської територіальної громади на 2023-2024 роки</t>
  </si>
  <si>
    <t>№ 5 від 10.05.2023 р.</t>
  </si>
  <si>
    <t>Програма підтримки підрозділів територіальної оборони та Збройних сил України на 2022-2023 роки (в частині матеріально - технічного забезпечення військової частини Т0910)</t>
  </si>
  <si>
    <t>Програма профiлактики злочинностi, покращення матерiально технiчного забезпечення ВП № 1 Червоноградського РВП Головного управлiння Нацiональної полiцiї у Львiвськiй областi на 2021-2023 роки</t>
  </si>
  <si>
    <t xml:space="preserve">Програма підтримки Головного управління Національної поліції у Львівській області в умовах воєнного стану на 2023 рік
</t>
  </si>
  <si>
    <t xml:space="preserve"> № 3  від 21.06.2023 р. </t>
  </si>
  <si>
    <t xml:space="preserve">Програма підтримки органів виконавчої влади Червоноградського району на 2023 рік. </t>
  </si>
  <si>
    <t>№4  від 10.05.2023</t>
  </si>
  <si>
    <t>Програма «Підтримка діяльності Радехівської державної податкової інспекції ГУ ДПС у Львівській області на 2023-2024 роки»</t>
  </si>
  <si>
    <t>№ 3 від 10.05.2023</t>
  </si>
  <si>
    <t xml:space="preserve"> Програма підтримки підрозділів територіальної оборони та Збройних сил України на 2022-2023 роки (в частині матеріально - технічного забезпечення військової частини  А 7075).</t>
  </si>
  <si>
    <t>0117530</t>
  </si>
  <si>
    <t>7530</t>
  </si>
  <si>
    <t>0460</t>
  </si>
  <si>
    <t>Інші заходи у сфері зв`язку, телекомунікації та інформатики</t>
  </si>
  <si>
    <t>Програма підтримки підрозділів територіальної оборони та Збройних сил України на 2022-2023 роки ( в частині забезпечення переміщення військ (сил), проведення мобілізаційних заходів, доставки військовозобов’язаних, резервістів та проведення заходів призову на строкову службу та військову службу за контрактом та зміцнення матеріально-технічної бази військових частин)</t>
  </si>
  <si>
    <t>Інші субвенції з місцевого бюджету (На співфінансування придбання шкільного автобуса )</t>
  </si>
  <si>
    <t xml:space="preserve">№ 4  від 26.07.2023 р. </t>
  </si>
  <si>
    <t>Кошти від викупу земельних ділянок сільськогосподарського призначення державної та комунальної власності, передбачених пунктом 6-1 розділу X `Перехідні положення` Земельного кодексу України</t>
  </si>
  <si>
    <t>Субвенція з місцевого бюджету на облаштування безпечних умов у закладах загальної середньої освіти за рахунок відповідної субвенції з державного бюджету</t>
  </si>
  <si>
    <t xml:space="preserve">від 13 вересня   2023  року № </t>
  </si>
  <si>
    <t xml:space="preserve">від 13 вересня  2023  року № </t>
  </si>
  <si>
    <t>0116083</t>
  </si>
  <si>
    <t>6083</t>
  </si>
  <si>
    <t>0610</t>
  </si>
  <si>
    <t>Проектні, будівельно-ремонтні роботи, придбання житла та приміщень для розвитку сімейних та інших форм виховання, наближених до сімейних, та забезпечення житлом дітей-сиріт, дітей, позбавлених батьківського піклування, осіб з їх числа</t>
  </si>
  <si>
    <t>0611261</t>
  </si>
  <si>
    <t>1261</t>
  </si>
  <si>
    <t>Співфінансування заходів, що реалізуються за рахунок субвенції з державного бюджету місцевим бюджетам на облаштування безпечних умов у закладах загальної середньої освіти</t>
  </si>
  <si>
    <t>0611262</t>
  </si>
  <si>
    <t>1262</t>
  </si>
  <si>
    <t>Виконання заходів щодо облаштування безпечних умов у закладах загальної середньої освіти за рахунок субвенції з державного бюджету місцевим бюджетам</t>
  </si>
  <si>
    <t xml:space="preserve">від  13 вересня  2023 року №  </t>
  </si>
  <si>
    <t xml:space="preserve">на реалізацію Програми покращення матеріально-технічної бази управління Державної казначейської служби України у Радехівському районі Львівської області в 2023 році </t>
  </si>
  <si>
    <t xml:space="preserve">                                                                                    від 13 вересня  2023 року № </t>
  </si>
  <si>
    <t>Програма фінансової підтримки комунальних підприємств Радехівської міської територіальної громади на 2023-2024 роки.</t>
  </si>
  <si>
    <t>№ ____ від 13.09.2023 р.</t>
  </si>
  <si>
    <t>Програма забезпечення житлом дітей-сиріт, дітей , позбавлених батьківського піклування та осіб з їх числа у Радехівській територіальній громаді на 2023 рік</t>
  </si>
  <si>
    <t xml:space="preserve">Програма покращення матеріально-технічної бази управління Державної казначейської служби України у Радехівському районі Львівської області в 2023 році </t>
  </si>
  <si>
    <t>№ ____ від 13.09.2023</t>
  </si>
  <si>
    <t xml:space="preserve">від 13 вересня 2023  року № </t>
  </si>
</sst>
</file>

<file path=xl/styles.xml><?xml version="1.0" encoding="utf-8"?>
<styleSheet xmlns="http://schemas.openxmlformats.org/spreadsheetml/2006/main">
  <fonts count="55">
    <font>
      <sz val="10"/>
      <name val="Arial Cyr"/>
      <charset val="204"/>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color theme="1"/>
      <name val="Calibri"/>
      <family val="2"/>
      <charset val="204"/>
      <scheme val="minor"/>
    </font>
    <font>
      <sz val="10"/>
      <name val="Arial Cyr"/>
      <charset val="204"/>
    </font>
    <font>
      <sz val="8"/>
      <name val="Arial Cyr"/>
      <charset val="204"/>
    </font>
    <font>
      <sz val="10"/>
      <name val="Times New Roman"/>
      <family val="1"/>
      <charset val="204"/>
    </font>
    <font>
      <b/>
      <sz val="10"/>
      <name val="Times New Roman"/>
      <family val="1"/>
      <charset val="204"/>
    </font>
    <font>
      <sz val="14"/>
      <name val="Arial Cyr"/>
      <charset val="204"/>
    </font>
    <font>
      <b/>
      <sz val="12"/>
      <name val="Times New Roman"/>
      <family val="1"/>
      <charset val="204"/>
    </font>
    <font>
      <sz val="12"/>
      <name val="Times New Roman"/>
      <family val="1"/>
      <charset val="204"/>
    </font>
    <font>
      <sz val="12"/>
      <name val="Arial Cyr"/>
      <charset val="204"/>
    </font>
    <font>
      <b/>
      <sz val="12"/>
      <name val="Arial Cyr"/>
      <charset val="204"/>
    </font>
    <font>
      <b/>
      <sz val="14"/>
      <name val="Times New Roman"/>
      <family val="1"/>
      <charset val="204"/>
    </font>
    <font>
      <b/>
      <sz val="16"/>
      <name val="Times New Roman"/>
      <family val="1"/>
      <charset val="204"/>
    </font>
    <font>
      <sz val="11"/>
      <name val="Times New Roman"/>
      <family val="1"/>
      <charset val="204"/>
    </font>
    <font>
      <sz val="14"/>
      <name val="Times New Roman"/>
      <family val="1"/>
      <charset val="204"/>
    </font>
    <font>
      <sz val="10"/>
      <color theme="1"/>
      <name val="Calibri"/>
      <family val="2"/>
      <charset val="204"/>
      <scheme val="minor"/>
    </font>
    <font>
      <sz val="11"/>
      <color rgb="FF006100"/>
      <name val="Calibri"/>
      <family val="2"/>
      <charset val="204"/>
      <scheme val="minor"/>
    </font>
    <font>
      <sz val="12"/>
      <color theme="1"/>
      <name val="Times New Roman"/>
      <family val="1"/>
      <charset val="204"/>
    </font>
    <font>
      <sz val="10"/>
      <color theme="1"/>
      <name val="Times New Roman"/>
      <family val="1"/>
      <charset val="204"/>
    </font>
    <font>
      <b/>
      <sz val="10"/>
      <color theme="1"/>
      <name val="Times New Roman"/>
      <family val="1"/>
      <charset val="204"/>
    </font>
    <font>
      <sz val="10"/>
      <name val="Arial"/>
      <family val="2"/>
      <charset val="204"/>
    </font>
    <font>
      <b/>
      <sz val="12"/>
      <color theme="1"/>
      <name val="Times New Roman"/>
      <family val="1"/>
      <charset val="204"/>
    </font>
    <font>
      <b/>
      <u/>
      <sz val="12"/>
      <name val="Times New Roman"/>
      <family val="1"/>
      <charset val="204"/>
    </font>
    <font>
      <b/>
      <sz val="14"/>
      <color indexed="8"/>
      <name val="Times New Roman"/>
      <family val="1"/>
      <charset val="204"/>
    </font>
    <font>
      <b/>
      <i/>
      <sz val="14"/>
      <name val="Times New Roman"/>
      <family val="1"/>
      <charset val="204"/>
    </font>
    <font>
      <i/>
      <sz val="14"/>
      <name val="Times New Roman"/>
      <family val="1"/>
      <charset val="204"/>
    </font>
    <font>
      <sz val="14"/>
      <color theme="1"/>
      <name val="Times New Roman"/>
      <family val="1"/>
      <charset val="204"/>
    </font>
    <font>
      <b/>
      <sz val="14"/>
      <color theme="1"/>
      <name val="Times New Roman"/>
      <family val="1"/>
      <charset val="204"/>
    </font>
    <font>
      <i/>
      <sz val="12"/>
      <name val="Times New Roman"/>
      <family val="1"/>
      <charset val="204"/>
    </font>
    <font>
      <i/>
      <sz val="14"/>
      <color theme="1"/>
      <name val="Times New Roman"/>
      <family val="1"/>
      <charset val="204"/>
    </font>
    <font>
      <sz val="9"/>
      <color theme="1"/>
      <name val="Times New Roman"/>
      <family val="1"/>
      <charset val="204"/>
    </font>
    <font>
      <b/>
      <sz val="11"/>
      <color theme="1"/>
      <name val="Times New Roman"/>
      <family val="1"/>
      <charset val="204"/>
    </font>
    <font>
      <sz val="11"/>
      <color theme="1"/>
      <name val="Times New Roman"/>
      <family val="1"/>
      <charset val="204"/>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rgb="FFC6EFCE"/>
      </patternFill>
    </fill>
    <fill>
      <patternFill patternType="solid">
        <fgColor theme="0"/>
        <bgColor indexed="64"/>
      </patternFill>
    </fill>
  </fills>
  <borders count="5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top style="thin">
        <color indexed="64"/>
      </top>
      <bottom/>
      <diagonal/>
    </border>
    <border>
      <left style="medium">
        <color indexed="64"/>
      </left>
      <right style="medium">
        <color indexed="64"/>
      </right>
      <top style="thin">
        <color indexed="64"/>
      </top>
      <bottom/>
      <diagonal/>
    </border>
    <border>
      <left/>
      <right/>
      <top/>
      <bottom style="thin">
        <color indexed="64"/>
      </bottom>
      <diagonal/>
    </border>
    <border>
      <left style="thin">
        <color indexed="64"/>
      </left>
      <right style="medium">
        <color indexed="64"/>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0">
    <xf numFmtId="0" fontId="0" fillId="0" borderId="0"/>
    <xf numFmtId="0" fontId="37" fillId="0" borderId="0"/>
    <xf numFmtId="0" fontId="38" fillId="4" borderId="0" applyNumberFormat="0" applyBorder="0" applyAlignment="0" applyProtection="0"/>
    <xf numFmtId="0" fontId="37" fillId="0" borderId="0"/>
    <xf numFmtId="0" fontId="23" fillId="0" borderId="0"/>
    <xf numFmtId="0" fontId="24" fillId="0" borderId="0"/>
    <xf numFmtId="0" fontId="23" fillId="0" borderId="0"/>
    <xf numFmtId="0" fontId="38" fillId="4" borderId="0" applyNumberFormat="0" applyBorder="0" applyAlignment="0" applyProtection="0"/>
    <xf numFmtId="0" fontId="23" fillId="0" borderId="0"/>
    <xf numFmtId="0" fontId="42" fillId="0" borderId="0"/>
    <xf numFmtId="0" fontId="22" fillId="0" borderId="0"/>
    <xf numFmtId="0" fontId="21" fillId="0" borderId="0"/>
    <xf numFmtId="0" fontId="20" fillId="0" borderId="0"/>
    <xf numFmtId="0" fontId="19" fillId="0" borderId="0"/>
    <xf numFmtId="0" fontId="18" fillId="0" borderId="0"/>
    <xf numFmtId="0" fontId="17" fillId="0" borderId="0"/>
    <xf numFmtId="0" fontId="16" fillId="0" borderId="0"/>
    <xf numFmtId="0" fontId="15" fillId="0" borderId="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24" fillId="0" borderId="0"/>
    <xf numFmtId="0" fontId="4" fillId="0" borderId="0"/>
    <xf numFmtId="0" fontId="38" fillId="4"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24" fillId="0" borderId="0"/>
    <xf numFmtId="0" fontId="3" fillId="0" borderId="0"/>
    <xf numFmtId="0" fontId="38" fillId="4"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cellStyleXfs>
  <cellXfs count="387">
    <xf numFmtId="0" fontId="0" fillId="0" borderId="0" xfId="0"/>
    <xf numFmtId="0" fontId="26" fillId="0" borderId="0" xfId="0" applyFont="1"/>
    <xf numFmtId="0" fontId="26" fillId="0" borderId="0" xfId="0" applyFont="1" applyAlignment="1">
      <alignment horizontal="right"/>
    </xf>
    <xf numFmtId="0" fontId="28" fillId="0" borderId="0" xfId="0" applyFont="1" applyAlignment="1">
      <alignment wrapText="1"/>
    </xf>
    <xf numFmtId="0" fontId="31" fillId="0" borderId="0" xfId="0" applyFont="1" applyAlignment="1">
      <alignment horizontal="center"/>
    </xf>
    <xf numFmtId="0" fontId="32" fillId="0" borderId="0" xfId="0" applyFont="1"/>
    <xf numFmtId="0" fontId="31" fillId="0" borderId="0" xfId="0" applyFont="1"/>
    <xf numFmtId="0" fontId="30" fillId="0" borderId="0" xfId="0" applyFont="1"/>
    <xf numFmtId="0" fontId="29" fillId="0" borderId="0" xfId="0" applyFont="1" applyAlignment="1">
      <alignment horizontal="left"/>
    </xf>
    <xf numFmtId="0" fontId="29" fillId="0" borderId="0" xfId="0" applyFont="1"/>
    <xf numFmtId="0" fontId="30" fillId="0" borderId="2" xfId="0" applyFont="1" applyBorder="1" applyAlignment="1">
      <alignment horizontal="center" wrapText="1"/>
    </xf>
    <xf numFmtId="2" fontId="30" fillId="0" borderId="1" xfId="0" quotePrefix="1" applyNumberFormat="1" applyFont="1" applyFill="1" applyBorder="1" applyAlignment="1">
      <alignment horizontal="center" vertical="center" wrapText="1"/>
    </xf>
    <xf numFmtId="0" fontId="24" fillId="0" borderId="0" xfId="0" applyFont="1"/>
    <xf numFmtId="0" fontId="30" fillId="0" borderId="6" xfId="0" applyFont="1" applyBorder="1" applyAlignment="1">
      <alignment horizontal="center" wrapText="1"/>
    </xf>
    <xf numFmtId="0" fontId="30" fillId="0" borderId="7" xfId="0" applyFont="1" applyBorder="1" applyAlignment="1">
      <alignment horizontal="center" wrapText="1"/>
    </xf>
    <xf numFmtId="0" fontId="30" fillId="0" borderId="8" xfId="0" applyFont="1" applyBorder="1" applyAlignment="1">
      <alignment horizontal="center" wrapText="1"/>
    </xf>
    <xf numFmtId="0" fontId="30" fillId="0" borderId="0" xfId="0" applyFont="1" applyAlignment="1">
      <alignment horizontal="center"/>
    </xf>
    <xf numFmtId="49" fontId="29" fillId="0" borderId="0" xfId="0" applyNumberFormat="1" applyFont="1" applyAlignment="1">
      <alignment horizontal="center"/>
    </xf>
    <xf numFmtId="3" fontId="29" fillId="0" borderId="10" xfId="0" applyNumberFormat="1" applyFont="1" applyBorder="1" applyAlignment="1">
      <alignment horizontal="center" vertical="center" wrapText="1"/>
    </xf>
    <xf numFmtId="0" fontId="29" fillId="0" borderId="11" xfId="0" applyFont="1" applyBorder="1" applyAlignment="1">
      <alignment horizontal="center" vertical="center" wrapText="1"/>
    </xf>
    <xf numFmtId="0" fontId="30" fillId="0" borderId="12" xfId="0" applyFont="1" applyBorder="1" applyAlignment="1">
      <alignment horizontal="center" wrapText="1"/>
    </xf>
    <xf numFmtId="0" fontId="29" fillId="0" borderId="13" xfId="0" applyFont="1" applyBorder="1" applyAlignment="1">
      <alignment horizontal="center" wrapText="1"/>
    </xf>
    <xf numFmtId="0" fontId="30" fillId="0" borderId="14" xfId="0" applyFont="1" applyBorder="1" applyAlignment="1">
      <alignment horizontal="center" wrapText="1"/>
    </xf>
    <xf numFmtId="0" fontId="30" fillId="0" borderId="1" xfId="0" applyFont="1" applyFill="1" applyBorder="1" applyAlignment="1">
      <alignment horizontal="center" wrapText="1"/>
    </xf>
    <xf numFmtId="0" fontId="30" fillId="0" borderId="15" xfId="0" applyFont="1" applyFill="1" applyBorder="1" applyAlignment="1">
      <alignment horizontal="center" wrapText="1"/>
    </xf>
    <xf numFmtId="4" fontId="29" fillId="0" borderId="16" xfId="0" applyNumberFormat="1" applyFont="1" applyFill="1" applyBorder="1" applyAlignment="1">
      <alignment horizontal="right" vertical="center" wrapText="1"/>
    </xf>
    <xf numFmtId="0" fontId="30" fillId="0" borderId="17" xfId="0" applyFont="1" applyFill="1" applyBorder="1" applyAlignment="1">
      <alignment horizontal="center" vertical="center" wrapText="1"/>
    </xf>
    <xf numFmtId="4" fontId="30" fillId="0" borderId="17" xfId="0" applyNumberFormat="1" applyFont="1" applyFill="1" applyBorder="1" applyAlignment="1">
      <alignment horizontal="right" vertical="center" wrapText="1"/>
    </xf>
    <xf numFmtId="4" fontId="30" fillId="0" borderId="1" xfId="0" applyNumberFormat="1" applyFont="1" applyFill="1" applyBorder="1" applyAlignment="1">
      <alignment horizontal="right" vertical="center" wrapText="1"/>
    </xf>
    <xf numFmtId="4" fontId="30" fillId="0" borderId="18" xfId="0" applyNumberFormat="1" applyFont="1" applyFill="1" applyBorder="1" applyAlignment="1">
      <alignment horizontal="right" wrapText="1"/>
    </xf>
    <xf numFmtId="0" fontId="32" fillId="0" borderId="0" xfId="0" applyFont="1" applyFill="1"/>
    <xf numFmtId="4" fontId="30" fillId="0" borderId="18" xfId="0" applyNumberFormat="1" applyFont="1" applyFill="1" applyBorder="1" applyAlignment="1">
      <alignment horizontal="right" vertical="center" wrapText="1"/>
    </xf>
    <xf numFmtId="4" fontId="29" fillId="0" borderId="19" xfId="0" applyNumberFormat="1" applyFont="1" applyFill="1" applyBorder="1" applyAlignment="1">
      <alignment horizontal="right" vertical="center" wrapText="1"/>
    </xf>
    <xf numFmtId="4" fontId="29" fillId="0" borderId="4" xfId="0" applyNumberFormat="1" applyFont="1" applyFill="1" applyBorder="1" applyAlignment="1">
      <alignment horizontal="right" vertical="center" wrapText="1"/>
    </xf>
    <xf numFmtId="0" fontId="30" fillId="0" borderId="1" xfId="0" applyFont="1" applyBorder="1" applyAlignment="1">
      <alignment horizontal="center" wrapText="1"/>
    </xf>
    <xf numFmtId="4" fontId="29" fillId="0" borderId="17" xfId="0" applyNumberFormat="1" applyFont="1" applyBorder="1" applyAlignment="1">
      <alignment horizontal="right" wrapText="1"/>
    </xf>
    <xf numFmtId="49" fontId="30" fillId="0" borderId="1" xfId="0" applyNumberFormat="1" applyFont="1" applyBorder="1" applyAlignment="1">
      <alignment horizontal="center" wrapText="1"/>
    </xf>
    <xf numFmtId="2" fontId="29" fillId="0" borderId="1" xfId="0" applyNumberFormat="1" applyFont="1" applyBorder="1" applyAlignment="1">
      <alignment vertical="center" wrapText="1"/>
    </xf>
    <xf numFmtId="0" fontId="30" fillId="0" borderId="1" xfId="0" quotePrefix="1" applyFont="1" applyFill="1" applyBorder="1" applyAlignment="1">
      <alignment horizontal="center" vertical="center" wrapText="1"/>
    </xf>
    <xf numFmtId="2" fontId="30" fillId="0" borderId="1" xfId="0" quotePrefix="1" applyNumberFormat="1" applyFont="1" applyFill="1" applyBorder="1" applyAlignment="1">
      <alignment horizontal="left" vertical="center" wrapText="1"/>
    </xf>
    <xf numFmtId="0" fontId="34" fillId="0" borderId="0" xfId="0" applyFont="1" applyAlignment="1">
      <alignment horizontal="center" vertical="center" wrapText="1"/>
    </xf>
    <xf numFmtId="0" fontId="29" fillId="0" borderId="21" xfId="0" quotePrefix="1" applyFont="1" applyFill="1" applyBorder="1" applyAlignment="1">
      <alignment horizontal="center" vertical="center" wrapText="1"/>
    </xf>
    <xf numFmtId="4" fontId="29" fillId="0" borderId="26" xfId="0" applyNumberFormat="1" applyFont="1" applyFill="1" applyBorder="1" applyAlignment="1">
      <alignment horizontal="right" vertical="center" wrapText="1"/>
    </xf>
    <xf numFmtId="4" fontId="30" fillId="0" borderId="20" xfId="0" applyNumberFormat="1" applyFont="1" applyFill="1" applyBorder="1" applyAlignment="1">
      <alignment horizontal="right" vertical="center" wrapText="1"/>
    </xf>
    <xf numFmtId="4" fontId="30" fillId="0" borderId="5" xfId="0" applyNumberFormat="1" applyFont="1" applyFill="1" applyBorder="1" applyAlignment="1">
      <alignment horizontal="right" vertical="center" wrapText="1"/>
    </xf>
    <xf numFmtId="4" fontId="30" fillId="0" borderId="28" xfId="0" applyNumberFormat="1" applyFont="1" applyFill="1" applyBorder="1" applyAlignment="1">
      <alignment horizontal="right" vertical="center" wrapText="1"/>
    </xf>
    <xf numFmtId="0" fontId="30" fillId="0" borderId="17" xfId="0" applyFont="1" applyFill="1" applyBorder="1" applyAlignment="1">
      <alignment horizontal="center" wrapText="1"/>
    </xf>
    <xf numFmtId="0" fontId="30" fillId="0" borderId="20" xfId="0" applyFont="1" applyFill="1" applyBorder="1" applyAlignment="1">
      <alignment horizontal="center" vertical="center" wrapText="1"/>
    </xf>
    <xf numFmtId="0" fontId="43" fillId="0" borderId="0" xfId="13" applyFont="1" applyAlignment="1">
      <alignment horizontal="left"/>
    </xf>
    <xf numFmtId="0" fontId="43" fillId="0" borderId="0" xfId="13" applyFont="1" applyAlignment="1">
      <alignment horizontal="right"/>
    </xf>
    <xf numFmtId="0" fontId="29" fillId="0" borderId="0" xfId="0" applyFont="1" applyAlignment="1">
      <alignment horizontal="center"/>
    </xf>
    <xf numFmtId="0" fontId="29" fillId="0" borderId="0" xfId="0" applyFont="1" applyBorder="1" applyAlignment="1">
      <alignment horizontal="center"/>
    </xf>
    <xf numFmtId="0" fontId="33" fillId="0" borderId="0" xfId="0" applyFont="1" applyAlignment="1">
      <alignment wrapText="1"/>
    </xf>
    <xf numFmtId="0" fontId="30" fillId="0" borderId="1" xfId="2" applyFont="1" applyFill="1" applyBorder="1" applyAlignment="1">
      <alignment horizontal="center" vertical="center" wrapText="1"/>
    </xf>
    <xf numFmtId="0" fontId="36" fillId="0" borderId="0" xfId="0" applyFont="1" applyFill="1" applyAlignment="1">
      <alignment vertical="center" wrapText="1"/>
    </xf>
    <xf numFmtId="0" fontId="36" fillId="0" borderId="0" xfId="0" applyFont="1" applyFill="1" applyAlignment="1">
      <alignment horizontal="center" vertical="center" wrapText="1"/>
    </xf>
    <xf numFmtId="0" fontId="34" fillId="0" borderId="0" xfId="0" applyFont="1" applyAlignment="1">
      <alignment wrapText="1"/>
    </xf>
    <xf numFmtId="0" fontId="36" fillId="0" borderId="0" xfId="0" applyFont="1" applyFill="1" applyAlignment="1">
      <alignment horizontal="right" vertical="center" wrapText="1"/>
    </xf>
    <xf numFmtId="0" fontId="36" fillId="0" borderId="1" xfId="0" applyFont="1" applyFill="1" applyBorder="1" applyAlignment="1">
      <alignment horizontal="center" vertical="center" wrapText="1"/>
    </xf>
    <xf numFmtId="1" fontId="47" fillId="0" borderId="1" xfId="0" applyNumberFormat="1" applyFont="1" applyFill="1" applyBorder="1" applyAlignment="1">
      <alignment horizontal="center" vertical="center" wrapText="1"/>
    </xf>
    <xf numFmtId="2" fontId="33" fillId="0" borderId="1" xfId="0" applyNumberFormat="1" applyFont="1" applyFill="1" applyBorder="1" applyAlignment="1">
      <alignment horizontal="left" vertical="center" wrapText="1"/>
    </xf>
    <xf numFmtId="4" fontId="33" fillId="0" borderId="1" xfId="0" applyNumberFormat="1" applyFont="1" applyFill="1" applyBorder="1" applyAlignment="1">
      <alignment vertical="center" wrapText="1"/>
    </xf>
    <xf numFmtId="2" fontId="33" fillId="0" borderId="0" xfId="0" applyNumberFormat="1" applyFont="1" applyFill="1" applyBorder="1" applyAlignment="1">
      <alignment horizontal="center" vertical="center" wrapText="1"/>
    </xf>
    <xf numFmtId="2" fontId="33" fillId="0" borderId="0" xfId="0" applyNumberFormat="1" applyFont="1" applyFill="1" applyBorder="1" applyAlignment="1">
      <alignment horizontal="left" vertical="center" wrapText="1"/>
    </xf>
    <xf numFmtId="0" fontId="33" fillId="0" borderId="0" xfId="0" applyFont="1" applyFill="1" applyBorder="1" applyAlignment="1">
      <alignment vertical="center" wrapText="1"/>
    </xf>
    <xf numFmtId="49" fontId="33" fillId="0" borderId="1" xfId="0" applyNumberFormat="1" applyFont="1" applyFill="1" applyBorder="1" applyAlignment="1">
      <alignment horizontal="center" vertical="center" wrapText="1"/>
    </xf>
    <xf numFmtId="2" fontId="33" fillId="0" borderId="1" xfId="0" applyNumberFormat="1" applyFont="1" applyFill="1" applyBorder="1" applyAlignment="1">
      <alignment horizontal="center" vertical="center" wrapText="1"/>
    </xf>
    <xf numFmtId="0" fontId="33" fillId="0" borderId="0" xfId="0" applyFont="1" applyAlignment="1">
      <alignment vertical="center"/>
    </xf>
    <xf numFmtId="1" fontId="36" fillId="0" borderId="21" xfId="0" applyNumberFormat="1" applyFont="1" applyFill="1" applyBorder="1" applyAlignment="1">
      <alignment horizontal="center" vertical="center" wrapText="1"/>
    </xf>
    <xf numFmtId="4" fontId="36" fillId="0" borderId="1" xfId="2" applyNumberFormat="1" applyFont="1" applyFill="1" applyBorder="1" applyAlignment="1">
      <alignment horizontal="right" vertical="center" wrapText="1"/>
    </xf>
    <xf numFmtId="0" fontId="49" fillId="0" borderId="0" xfId="13" applyFont="1" applyAlignment="1">
      <alignment horizontal="right"/>
    </xf>
    <xf numFmtId="0" fontId="0" fillId="0" borderId="0" xfId="0" applyFont="1"/>
    <xf numFmtId="4" fontId="30" fillId="0" borderId="17" xfId="0" applyNumberFormat="1" applyFont="1" applyBorder="1" applyAlignment="1">
      <alignment horizontal="right" vertical="center" wrapText="1"/>
    </xf>
    <xf numFmtId="4" fontId="30" fillId="0" borderId="22" xfId="0" applyNumberFormat="1" applyFont="1" applyBorder="1" applyAlignment="1">
      <alignment horizontal="right" vertical="center" wrapText="1"/>
    </xf>
    <xf numFmtId="0" fontId="35" fillId="0" borderId="44" xfId="2" applyFont="1" applyFill="1" applyBorder="1" applyAlignment="1">
      <alignment horizontal="center" vertical="center" wrapText="1"/>
    </xf>
    <xf numFmtId="0" fontId="0" fillId="0" borderId="0" xfId="0" applyFont="1" applyFill="1"/>
    <xf numFmtId="0" fontId="30" fillId="0" borderId="15" xfId="2" applyFont="1" applyFill="1" applyBorder="1" applyAlignment="1">
      <alignment horizontal="center" vertical="center" wrapText="1"/>
    </xf>
    <xf numFmtId="0" fontId="30" fillId="5" borderId="1" xfId="0" applyFont="1" applyFill="1" applyBorder="1" applyAlignment="1">
      <alignment horizontal="center" vertical="center" wrapText="1"/>
    </xf>
    <xf numFmtId="0" fontId="30" fillId="0" borderId="15" xfId="0" applyFont="1" applyFill="1" applyBorder="1" applyAlignment="1">
      <alignment horizontal="center" vertical="center" wrapText="1"/>
    </xf>
    <xf numFmtId="4" fontId="29" fillId="5" borderId="16" xfId="0" applyNumberFormat="1" applyFont="1" applyFill="1" applyBorder="1" applyAlignment="1">
      <alignment horizontal="right" vertical="center" wrapText="1"/>
    </xf>
    <xf numFmtId="4" fontId="30" fillId="5" borderId="17" xfId="0" applyNumberFormat="1" applyFont="1" applyFill="1" applyBorder="1" applyAlignment="1">
      <alignment horizontal="right" vertical="center" wrapText="1"/>
    </xf>
    <xf numFmtId="4" fontId="30" fillId="5" borderId="1" xfId="0" applyNumberFormat="1" applyFont="1" applyFill="1" applyBorder="1" applyAlignment="1">
      <alignment horizontal="right" vertical="center" wrapText="1"/>
    </xf>
    <xf numFmtId="0" fontId="29" fillId="5" borderId="42" xfId="0" applyFont="1" applyFill="1" applyBorder="1" applyAlignment="1">
      <alignment horizontal="center" vertical="center" wrapText="1"/>
    </xf>
    <xf numFmtId="0" fontId="30" fillId="0" borderId="24" xfId="2" applyFont="1" applyFill="1" applyBorder="1" applyAlignment="1">
      <alignment horizontal="center" vertical="center" wrapText="1"/>
    </xf>
    <xf numFmtId="4" fontId="29" fillId="0" borderId="45" xfId="0" applyNumberFormat="1" applyFont="1" applyFill="1" applyBorder="1" applyAlignment="1">
      <alignment horizontal="right" vertical="center" wrapText="1"/>
    </xf>
    <xf numFmtId="4" fontId="29" fillId="0" borderId="46" xfId="0" applyNumberFormat="1" applyFont="1" applyFill="1" applyBorder="1" applyAlignment="1">
      <alignment horizontal="right" vertical="center" wrapText="1"/>
    </xf>
    <xf numFmtId="4" fontId="29" fillId="0" borderId="42" xfId="0" applyNumberFormat="1" applyFont="1" applyFill="1" applyBorder="1" applyAlignment="1">
      <alignment horizontal="right" vertical="center" wrapText="1"/>
    </xf>
    <xf numFmtId="4" fontId="29" fillId="0" borderId="43" xfId="0" applyNumberFormat="1" applyFont="1" applyFill="1" applyBorder="1" applyAlignment="1">
      <alignment horizontal="right" vertical="center" wrapText="1"/>
    </xf>
    <xf numFmtId="0" fontId="50" fillId="5" borderId="42" xfId="0" applyFont="1" applyFill="1" applyBorder="1" applyAlignment="1">
      <alignment horizontal="center" vertical="center" wrapText="1"/>
    </xf>
    <xf numFmtId="0" fontId="35" fillId="0" borderId="24" xfId="2" applyFont="1" applyFill="1" applyBorder="1" applyAlignment="1">
      <alignment horizontal="center" vertical="center" wrapText="1"/>
    </xf>
    <xf numFmtId="4" fontId="30" fillId="0" borderId="46" xfId="0" applyNumberFormat="1" applyFont="1" applyFill="1" applyBorder="1" applyAlignment="1">
      <alignment horizontal="right" vertical="center" wrapText="1"/>
    </xf>
    <xf numFmtId="4" fontId="30" fillId="0" borderId="42" xfId="0" applyNumberFormat="1" applyFont="1" applyFill="1" applyBorder="1" applyAlignment="1">
      <alignment horizontal="right" vertical="center" wrapText="1"/>
    </xf>
    <xf numFmtId="4" fontId="30" fillId="0" borderId="43" xfId="0" applyNumberFormat="1" applyFont="1" applyFill="1" applyBorder="1" applyAlignment="1">
      <alignment horizontal="right" vertical="center" wrapText="1"/>
    </xf>
    <xf numFmtId="0" fontId="30" fillId="5" borderId="42" xfId="0" applyFont="1" applyFill="1" applyBorder="1" applyAlignment="1">
      <alignment horizontal="center" vertical="center" wrapText="1"/>
    </xf>
    <xf numFmtId="0" fontId="30" fillId="5" borderId="20" xfId="0" applyFont="1" applyFill="1" applyBorder="1" applyAlignment="1">
      <alignment horizontal="center" vertical="center" wrapText="1"/>
    </xf>
    <xf numFmtId="0" fontId="50" fillId="5" borderId="1" xfId="0" applyFont="1" applyFill="1" applyBorder="1" applyAlignment="1">
      <alignment horizontal="center" vertical="center" wrapText="1"/>
    </xf>
    <xf numFmtId="49" fontId="30" fillId="0" borderId="21" xfId="0" applyNumberFormat="1" applyFont="1" applyFill="1" applyBorder="1" applyAlignment="1">
      <alignment horizontal="center" vertical="center" wrapText="1"/>
    </xf>
    <xf numFmtId="2" fontId="30" fillId="0" borderId="1" xfId="0" applyNumberFormat="1" applyFont="1" applyFill="1" applyBorder="1" applyAlignment="1">
      <alignment horizontal="left" vertical="center" wrapText="1"/>
    </xf>
    <xf numFmtId="0" fontId="30" fillId="5" borderId="24" xfId="0" applyFont="1" applyFill="1" applyBorder="1" applyAlignment="1">
      <alignment horizontal="center" vertical="center" wrapText="1"/>
    </xf>
    <xf numFmtId="0" fontId="30" fillId="5" borderId="15" xfId="0" applyFont="1" applyFill="1" applyBorder="1" applyAlignment="1">
      <alignment horizontal="center" vertical="center" wrapText="1"/>
    </xf>
    <xf numFmtId="4" fontId="29" fillId="0" borderId="17" xfId="0" applyNumberFormat="1" applyFont="1" applyFill="1" applyBorder="1" applyAlignment="1">
      <alignment horizontal="right" vertical="center" wrapText="1"/>
    </xf>
    <xf numFmtId="4" fontId="46" fillId="0" borderId="1" xfId="0" applyNumberFormat="1" applyFont="1" applyFill="1" applyBorder="1" applyAlignment="1">
      <alignment vertical="center" wrapText="1"/>
    </xf>
    <xf numFmtId="4" fontId="36" fillId="0" borderId="1" xfId="0" applyNumberFormat="1" applyFont="1" applyFill="1" applyBorder="1" applyAlignment="1">
      <alignment horizontal="center" vertical="center" wrapText="1"/>
    </xf>
    <xf numFmtId="1" fontId="46" fillId="0" borderId="1" xfId="0" applyNumberFormat="1" applyFont="1" applyFill="1" applyBorder="1" applyAlignment="1">
      <alignment vertical="center" wrapText="1"/>
    </xf>
    <xf numFmtId="0" fontId="35" fillId="5" borderId="24" xfId="2" applyFont="1" applyFill="1" applyBorder="1" applyAlignment="1">
      <alignment horizontal="center" vertical="center" wrapText="1"/>
    </xf>
    <xf numFmtId="4" fontId="33" fillId="0" borderId="1" xfId="2" applyNumberFormat="1" applyFont="1" applyFill="1" applyBorder="1" applyAlignment="1">
      <alignment horizontal="right" vertical="center" wrapText="1"/>
    </xf>
    <xf numFmtId="0" fontId="30" fillId="0" borderId="47" xfId="2" applyFont="1" applyFill="1" applyBorder="1" applyAlignment="1">
      <alignment horizontal="center" vertical="center" wrapText="1"/>
    </xf>
    <xf numFmtId="0" fontId="30" fillId="0" borderId="3" xfId="0" applyFont="1" applyFill="1" applyBorder="1" applyAlignment="1">
      <alignment horizontal="center" vertical="center" wrapText="1"/>
    </xf>
    <xf numFmtId="4" fontId="30" fillId="5" borderId="18" xfId="0" applyNumberFormat="1" applyFont="1" applyFill="1" applyBorder="1" applyAlignment="1">
      <alignment horizontal="right" vertical="center" wrapText="1"/>
    </xf>
    <xf numFmtId="0" fontId="29" fillId="0" borderId="0" xfId="0" applyFont="1" applyAlignment="1">
      <alignment horizontal="center"/>
    </xf>
    <xf numFmtId="0" fontId="40" fillId="0" borderId="0" xfId="0" applyFont="1"/>
    <xf numFmtId="0" fontId="48" fillId="0" borderId="1" xfId="0" applyFont="1" applyBorder="1" applyAlignment="1">
      <alignment horizontal="center" vertical="center"/>
    </xf>
    <xf numFmtId="0" fontId="48" fillId="0" borderId="1" xfId="25" applyFont="1" applyBorder="1" applyAlignment="1">
      <alignment horizontal="center" vertical="center"/>
    </xf>
    <xf numFmtId="4" fontId="48" fillId="0" borderId="17" xfId="15" applyNumberFormat="1" applyFont="1" applyBorder="1" applyAlignment="1">
      <alignment horizontal="center" vertical="center" wrapText="1"/>
    </xf>
    <xf numFmtId="4" fontId="49" fillId="0" borderId="17" xfId="15" quotePrefix="1" applyNumberFormat="1" applyFont="1" applyBorder="1" applyAlignment="1">
      <alignment horizontal="center" vertical="center" wrapText="1"/>
    </xf>
    <xf numFmtId="4" fontId="51" fillId="0" borderId="17" xfId="15" applyNumberFormat="1" applyFont="1" applyBorder="1" applyAlignment="1">
      <alignment horizontal="left" vertical="center" wrapText="1"/>
    </xf>
    <xf numFmtId="4" fontId="47" fillId="0" borderId="1" xfId="0" applyNumberFormat="1" applyFont="1" applyFill="1" applyBorder="1" applyAlignment="1">
      <alignment horizontal="right" vertical="center" wrapText="1"/>
    </xf>
    <xf numFmtId="4" fontId="46" fillId="0" borderId="1" xfId="0" applyNumberFormat="1" applyFont="1" applyFill="1" applyBorder="1" applyAlignment="1">
      <alignment horizontal="right" vertical="center" wrapText="1"/>
    </xf>
    <xf numFmtId="0" fontId="30" fillId="0" borderId="46" xfId="0" applyFont="1" applyFill="1" applyBorder="1" applyAlignment="1">
      <alignment horizontal="center" vertical="center" wrapText="1"/>
    </xf>
    <xf numFmtId="0" fontId="29" fillId="5" borderId="20" xfId="0" applyFont="1" applyFill="1" applyBorder="1" applyAlignment="1">
      <alignment horizontal="center" vertical="center" wrapText="1"/>
    </xf>
    <xf numFmtId="0" fontId="30" fillId="0" borderId="0" xfId="0" applyFont="1" applyAlignment="1">
      <alignment horizontal="center" vertical="center" wrapText="1"/>
    </xf>
    <xf numFmtId="0" fontId="33" fillId="0" borderId="0" xfId="0" applyFont="1" applyAlignment="1">
      <alignment horizontal="left"/>
    </xf>
    <xf numFmtId="0" fontId="36" fillId="0" borderId="0" xfId="0" applyFont="1"/>
    <xf numFmtId="0" fontId="33" fillId="0" borderId="0" xfId="0" applyFont="1"/>
    <xf numFmtId="0" fontId="36" fillId="2" borderId="0" xfId="0" applyFont="1" applyFill="1"/>
    <xf numFmtId="0" fontId="36" fillId="0" borderId="15" xfId="0" applyFont="1" applyFill="1" applyBorder="1" applyAlignment="1">
      <alignment horizontal="center" vertical="center" wrapText="1"/>
    </xf>
    <xf numFmtId="1" fontId="36" fillId="0" borderId="15" xfId="0" applyNumberFormat="1" applyFont="1" applyFill="1" applyBorder="1" applyAlignment="1">
      <alignment horizontal="center" vertical="center" wrapText="1"/>
    </xf>
    <xf numFmtId="1" fontId="36" fillId="0" borderId="17" xfId="0" applyNumberFormat="1" applyFont="1" applyFill="1" applyBorder="1" applyAlignment="1">
      <alignment horizontal="center" vertical="center" wrapText="1"/>
    </xf>
    <xf numFmtId="1" fontId="46" fillId="0" borderId="1" xfId="0" applyNumberFormat="1" applyFont="1" applyFill="1" applyBorder="1" applyAlignment="1">
      <alignment horizontal="center" vertical="center" wrapText="1"/>
    </xf>
    <xf numFmtId="1" fontId="36" fillId="0" borderId="1" xfId="0" applyNumberFormat="1" applyFont="1" applyFill="1" applyBorder="1" applyAlignment="1">
      <alignment horizontal="center" vertical="center" wrapText="1"/>
    </xf>
    <xf numFmtId="0" fontId="30" fillId="0" borderId="44"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30" fillId="0" borderId="5" xfId="2"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6" fillId="0" borderId="17" xfId="0" applyFont="1" applyBorder="1" applyAlignment="1">
      <alignment horizontal="center" wrapText="1"/>
    </xf>
    <xf numFmtId="1" fontId="36" fillId="0" borderId="29" xfId="0" applyNumberFormat="1" applyFont="1" applyFill="1" applyBorder="1" applyAlignment="1">
      <alignment horizontal="center" vertical="center" wrapText="1"/>
    </xf>
    <xf numFmtId="0" fontId="30" fillId="0" borderId="5" xfId="0" applyFont="1" applyFill="1" applyBorder="1" applyAlignment="1">
      <alignment horizontal="center" wrapText="1"/>
    </xf>
    <xf numFmtId="0" fontId="30" fillId="0" borderId="21" xfId="37" quotePrefix="1" applyFont="1" applyBorder="1" applyAlignment="1">
      <alignment horizontal="center" vertical="center" wrapText="1"/>
    </xf>
    <xf numFmtId="0" fontId="30" fillId="0" borderId="1" xfId="37" quotePrefix="1" applyFont="1" applyBorder="1" applyAlignment="1">
      <alignment horizontal="center" vertical="center" wrapText="1"/>
    </xf>
    <xf numFmtId="4" fontId="30" fillId="0" borderId="1" xfId="37" quotePrefix="1" applyNumberFormat="1" applyFont="1" applyBorder="1" applyAlignment="1">
      <alignment horizontal="center" vertical="center" wrapText="1"/>
    </xf>
    <xf numFmtId="4" fontId="30" fillId="0" borderId="1" xfId="37" quotePrefix="1" applyNumberFormat="1" applyFont="1" applyBorder="1" applyAlignment="1">
      <alignment vertical="center" wrapText="1"/>
    </xf>
    <xf numFmtId="0" fontId="30" fillId="0" borderId="21" xfId="34" quotePrefix="1" applyFont="1" applyBorder="1" applyAlignment="1">
      <alignment horizontal="center" vertical="center" wrapText="1"/>
    </xf>
    <xf numFmtId="0" fontId="30" fillId="0" borderId="1" xfId="34" quotePrefix="1" applyFont="1" applyBorder="1" applyAlignment="1">
      <alignment horizontal="center" vertical="center" wrapText="1"/>
    </xf>
    <xf numFmtId="4" fontId="30" fillId="0" borderId="1" xfId="34" quotePrefix="1" applyNumberFormat="1" applyFont="1" applyBorder="1" applyAlignment="1">
      <alignment horizontal="center" vertical="center" wrapText="1"/>
    </xf>
    <xf numFmtId="4" fontId="30" fillId="0" borderId="1" xfId="34" quotePrefix="1" applyNumberFormat="1" applyFont="1" applyBorder="1" applyAlignment="1">
      <alignment vertical="center" wrapText="1"/>
    </xf>
    <xf numFmtId="4" fontId="30" fillId="0" borderId="17" xfId="36" applyNumberFormat="1" applyFont="1" applyBorder="1" applyAlignment="1">
      <alignment vertical="center" wrapText="1"/>
    </xf>
    <xf numFmtId="0" fontId="39" fillId="0" borderId="1" xfId="54" quotePrefix="1" applyFont="1" applyBorder="1" applyAlignment="1">
      <alignment horizontal="center" vertical="center" wrapText="1"/>
    </xf>
    <xf numFmtId="4" fontId="39" fillId="0" borderId="1" xfId="54" quotePrefix="1" applyNumberFormat="1" applyFont="1" applyBorder="1" applyAlignment="1">
      <alignment horizontal="center" vertical="center" wrapText="1"/>
    </xf>
    <xf numFmtId="4" fontId="39" fillId="0" borderId="1" xfId="54" quotePrefix="1" applyNumberFormat="1" applyFont="1" applyBorder="1" applyAlignment="1">
      <alignment vertical="center" wrapText="1"/>
    </xf>
    <xf numFmtId="0" fontId="31" fillId="0" borderId="0" xfId="0" applyFont="1" applyFill="1"/>
    <xf numFmtId="49" fontId="30" fillId="0" borderId="21" xfId="34" applyNumberFormat="1" applyFont="1" applyBorder="1" applyAlignment="1">
      <alignment horizontal="center" vertical="center" wrapText="1"/>
    </xf>
    <xf numFmtId="0" fontId="30" fillId="0" borderId="1" xfId="34" quotePrefix="1" applyNumberFormat="1" applyFont="1" applyBorder="1" applyAlignment="1">
      <alignment horizontal="center" vertical="center" wrapText="1"/>
    </xf>
    <xf numFmtId="4" fontId="30" fillId="5" borderId="1" xfId="34" applyNumberFormat="1" applyFont="1" applyFill="1" applyBorder="1" applyAlignment="1">
      <alignment vertical="center" wrapText="1"/>
    </xf>
    <xf numFmtId="0" fontId="39" fillId="0" borderId="1" xfId="55" quotePrefix="1" applyFont="1" applyBorder="1" applyAlignment="1">
      <alignment horizontal="center" vertical="center" wrapText="1"/>
    </xf>
    <xf numFmtId="4" fontId="39" fillId="0" borderId="1" xfId="55" quotePrefix="1" applyNumberFormat="1" applyFont="1" applyBorder="1" applyAlignment="1">
      <alignment horizontal="center" vertical="center" wrapText="1"/>
    </xf>
    <xf numFmtId="4" fontId="39" fillId="0" borderId="1" xfId="55" quotePrefix="1" applyNumberFormat="1" applyFont="1" applyBorder="1" applyAlignment="1">
      <alignment vertical="center" wrapText="1"/>
    </xf>
    <xf numFmtId="0" fontId="30" fillId="0" borderId="21" xfId="42" quotePrefix="1" applyFont="1" applyBorder="1" applyAlignment="1">
      <alignment horizontal="center" vertical="center" wrapText="1"/>
    </xf>
    <xf numFmtId="0" fontId="30" fillId="0" borderId="1" xfId="42" quotePrefix="1" applyFont="1" applyBorder="1" applyAlignment="1">
      <alignment horizontal="center" vertical="center" wrapText="1"/>
    </xf>
    <xf numFmtId="4" fontId="30" fillId="0" borderId="1" xfId="42" quotePrefix="1" applyNumberFormat="1" applyFont="1" applyBorder="1" applyAlignment="1">
      <alignment horizontal="center" vertical="center" wrapText="1"/>
    </xf>
    <xf numFmtId="4" fontId="30" fillId="0" borderId="1" xfId="41" quotePrefix="1" applyNumberFormat="1" applyFont="1" applyBorder="1" applyAlignment="1">
      <alignment vertical="center" wrapText="1"/>
    </xf>
    <xf numFmtId="0" fontId="39" fillId="0" borderId="1" xfId="51" quotePrefix="1" applyFont="1" applyBorder="1" applyAlignment="1">
      <alignment horizontal="center" vertical="center" wrapText="1"/>
    </xf>
    <xf numFmtId="4" fontId="39" fillId="0" borderId="1" xfId="51" quotePrefix="1" applyNumberFormat="1" applyFont="1" applyBorder="1" applyAlignment="1">
      <alignment horizontal="center" vertical="center" wrapText="1"/>
    </xf>
    <xf numFmtId="4" fontId="39" fillId="0" borderId="1" xfId="51" quotePrefix="1" applyNumberFormat="1" applyFont="1" applyBorder="1" applyAlignment="1">
      <alignment vertical="center" wrapText="1"/>
    </xf>
    <xf numFmtId="0" fontId="39" fillId="0" borderId="1" xfId="29" quotePrefix="1" applyFont="1" applyBorder="1" applyAlignment="1">
      <alignment horizontal="center" vertical="center" wrapText="1"/>
    </xf>
    <xf numFmtId="4" fontId="39" fillId="0" borderId="1" xfId="29" quotePrefix="1" applyNumberFormat="1" applyFont="1" applyBorder="1" applyAlignment="1">
      <alignment horizontal="center" vertical="center" wrapText="1"/>
    </xf>
    <xf numFmtId="4" fontId="39" fillId="0" borderId="1" xfId="29" quotePrefix="1" applyNumberFormat="1" applyFont="1" applyBorder="1" applyAlignment="1">
      <alignment vertical="center" wrapText="1"/>
    </xf>
    <xf numFmtId="0" fontId="39" fillId="0" borderId="1" xfId="52" quotePrefix="1" applyFont="1" applyBorder="1" applyAlignment="1">
      <alignment horizontal="center" vertical="center" wrapText="1"/>
    </xf>
    <xf numFmtId="4" fontId="39" fillId="0" borderId="1" xfId="52" quotePrefix="1" applyNumberFormat="1" applyFont="1" applyBorder="1" applyAlignment="1">
      <alignment horizontal="center" vertical="center" wrapText="1"/>
    </xf>
    <xf numFmtId="4" fontId="39" fillId="0" borderId="1" xfId="52" quotePrefix="1" applyNumberFormat="1" applyFont="1" applyBorder="1" applyAlignment="1">
      <alignment vertical="center" wrapText="1"/>
    </xf>
    <xf numFmtId="0" fontId="39" fillId="0" borderId="21" xfId="49" quotePrefix="1" applyFont="1" applyBorder="1" applyAlignment="1">
      <alignment horizontal="center" vertical="center" wrapText="1"/>
    </xf>
    <xf numFmtId="0" fontId="39" fillId="0" borderId="1" xfId="49" quotePrefix="1" applyFont="1" applyBorder="1" applyAlignment="1">
      <alignment horizontal="center" vertical="center" wrapText="1"/>
    </xf>
    <xf numFmtId="4" fontId="39" fillId="0" borderId="1" xfId="49" quotePrefix="1" applyNumberFormat="1" applyFont="1" applyBorder="1" applyAlignment="1">
      <alignment horizontal="center" vertical="center" wrapText="1"/>
    </xf>
    <xf numFmtId="4" fontId="39" fillId="0" borderId="1" xfId="49" quotePrefix="1" applyNumberFormat="1" applyFont="1" applyBorder="1" applyAlignment="1">
      <alignment vertical="center" wrapText="1"/>
    </xf>
    <xf numFmtId="0" fontId="39" fillId="0" borderId="21" xfId="44" quotePrefix="1" applyFont="1" applyBorder="1" applyAlignment="1">
      <alignment horizontal="center" vertical="center" wrapText="1"/>
    </xf>
    <xf numFmtId="0" fontId="39" fillId="0" borderId="1" xfId="44" quotePrefix="1" applyFont="1" applyBorder="1" applyAlignment="1">
      <alignment horizontal="center" vertical="center" wrapText="1"/>
    </xf>
    <xf numFmtId="4" fontId="39" fillId="0" borderId="1" xfId="44" quotePrefix="1" applyNumberFormat="1" applyFont="1" applyBorder="1" applyAlignment="1">
      <alignment horizontal="center" vertical="center" wrapText="1"/>
    </xf>
    <xf numFmtId="4" fontId="39" fillId="0" borderId="1" xfId="44" quotePrefix="1" applyNumberFormat="1" applyFont="1" applyBorder="1" applyAlignment="1">
      <alignment vertical="center" wrapText="1"/>
    </xf>
    <xf numFmtId="0" fontId="30" fillId="0" borderId="48" xfId="34" quotePrefix="1" applyFont="1" applyBorder="1" applyAlignment="1">
      <alignment horizontal="center" vertical="center" wrapText="1"/>
    </xf>
    <xf numFmtId="0" fontId="30" fillId="0" borderId="5" xfId="34" quotePrefix="1" applyFont="1" applyBorder="1" applyAlignment="1">
      <alignment horizontal="center" vertical="center" wrapText="1"/>
    </xf>
    <xf numFmtId="4" fontId="30" fillId="0" borderId="5" xfId="34" quotePrefix="1" applyNumberFormat="1" applyFont="1" applyBorder="1" applyAlignment="1">
      <alignment horizontal="center" vertical="center" wrapText="1"/>
    </xf>
    <xf numFmtId="4" fontId="30" fillId="0" borderId="5" xfId="34" quotePrefix="1" applyNumberFormat="1" applyFont="1" applyBorder="1" applyAlignment="1">
      <alignment vertical="center" wrapText="1"/>
    </xf>
    <xf numFmtId="0" fontId="29" fillId="0" borderId="21" xfId="39" quotePrefix="1" applyFont="1" applyBorder="1" applyAlignment="1">
      <alignment horizontal="center" vertical="center" wrapText="1"/>
    </xf>
    <xf numFmtId="0" fontId="29" fillId="0" borderId="1" xfId="39" applyFont="1" applyBorder="1" applyAlignment="1">
      <alignment horizontal="center" vertical="center" wrapText="1"/>
    </xf>
    <xf numFmtId="4" fontId="29" fillId="0" borderId="1" xfId="39" applyNumberFormat="1" applyFont="1" applyBorder="1" applyAlignment="1">
      <alignment horizontal="center" vertical="center" wrapText="1"/>
    </xf>
    <xf numFmtId="4" fontId="29" fillId="0" borderId="1" xfId="39" quotePrefix="1" applyNumberFormat="1" applyFont="1" applyBorder="1" applyAlignment="1">
      <alignment vertical="center" wrapText="1"/>
    </xf>
    <xf numFmtId="0" fontId="30" fillId="0" borderId="48" xfId="42" quotePrefix="1" applyFont="1" applyBorder="1" applyAlignment="1">
      <alignment horizontal="center" vertical="center" wrapText="1"/>
    </xf>
    <xf numFmtId="0" fontId="30" fillId="0" borderId="5" xfId="42" quotePrefix="1" applyFont="1" applyBorder="1" applyAlignment="1">
      <alignment horizontal="center" vertical="center" wrapText="1"/>
    </xf>
    <xf numFmtId="4" fontId="30" fillId="0" borderId="5" xfId="42" quotePrefix="1" applyNumberFormat="1" applyFont="1" applyBorder="1" applyAlignment="1">
      <alignment horizontal="center" vertical="center" wrapText="1"/>
    </xf>
    <xf numFmtId="4" fontId="30" fillId="0" borderId="5" xfId="44" quotePrefix="1" applyNumberFormat="1" applyFont="1" applyBorder="1" applyAlignment="1">
      <alignment vertical="center" wrapText="1"/>
    </xf>
    <xf numFmtId="0" fontId="43" fillId="0" borderId="9" xfId="45" quotePrefix="1" applyFont="1" applyBorder="1" applyAlignment="1">
      <alignment horizontal="center" vertical="center" wrapText="1"/>
    </xf>
    <xf numFmtId="0" fontId="43" fillId="0" borderId="47" xfId="45" applyFont="1" applyBorder="1" applyAlignment="1">
      <alignment horizontal="center" vertical="center" wrapText="1"/>
    </xf>
    <xf numFmtId="4" fontId="43" fillId="0" borderId="47" xfId="45" applyNumberFormat="1" applyFont="1" applyBorder="1" applyAlignment="1">
      <alignment horizontal="center" vertical="center" wrapText="1"/>
    </xf>
    <xf numFmtId="4" fontId="43" fillId="0" borderId="47" xfId="45" quotePrefix="1" applyNumberFormat="1" applyFont="1" applyBorder="1" applyAlignment="1">
      <alignment vertical="center" wrapText="1"/>
    </xf>
    <xf numFmtId="0" fontId="39" fillId="0" borderId="42" xfId="43" quotePrefix="1" applyFont="1" applyBorder="1" applyAlignment="1">
      <alignment horizontal="center" vertical="center" wrapText="1"/>
    </xf>
    <xf numFmtId="49" fontId="39" fillId="0" borderId="42" xfId="43" applyNumberFormat="1" applyFont="1" applyBorder="1" applyAlignment="1">
      <alignment horizontal="center" vertical="center" wrapText="1"/>
    </xf>
    <xf numFmtId="4" fontId="39" fillId="0" borderId="42" xfId="48" quotePrefix="1" applyNumberFormat="1" applyFont="1" applyBorder="1" applyAlignment="1">
      <alignment vertical="center" wrapText="1"/>
    </xf>
    <xf numFmtId="4" fontId="39" fillId="0" borderId="1" xfId="41" applyNumberFormat="1" applyFont="1" applyBorder="1" applyAlignment="1">
      <alignment horizontal="center" vertical="center" wrapText="1"/>
    </xf>
    <xf numFmtId="0" fontId="30" fillId="0" borderId="1" xfId="45" applyFont="1" applyFill="1" applyBorder="1" applyAlignment="1">
      <alignment horizontal="center" vertical="center" wrapText="1"/>
    </xf>
    <xf numFmtId="0" fontId="30" fillId="0" borderId="5" xfId="0" applyFont="1" applyBorder="1" applyAlignment="1">
      <alignment horizontal="center" wrapText="1"/>
    </xf>
    <xf numFmtId="0" fontId="29" fillId="0" borderId="50" xfId="0" applyFont="1" applyBorder="1" applyAlignment="1">
      <alignment horizontal="center" vertical="center" wrapText="1"/>
    </xf>
    <xf numFmtId="0" fontId="29" fillId="0" borderId="9" xfId="0" applyFont="1" applyBorder="1" applyAlignment="1">
      <alignment horizontal="center" vertical="center" wrapText="1"/>
    </xf>
    <xf numFmtId="0" fontId="29" fillId="0" borderId="23" xfId="0" applyFont="1" applyBorder="1" applyAlignment="1">
      <alignment horizontal="center" vertical="center" wrapText="1"/>
    </xf>
    <xf numFmtId="0" fontId="29" fillId="0" borderId="9" xfId="0" applyFont="1" applyFill="1" applyBorder="1" applyAlignment="1">
      <alignment horizontal="center" vertical="center" wrapText="1"/>
    </xf>
    <xf numFmtId="0" fontId="29" fillId="0" borderId="3" xfId="0" applyFont="1" applyFill="1" applyBorder="1" applyAlignment="1">
      <alignment horizontal="center" vertical="center" wrapText="1"/>
    </xf>
    <xf numFmtId="4" fontId="29" fillId="0" borderId="51" xfId="0" applyNumberFormat="1" applyFont="1" applyFill="1" applyBorder="1" applyAlignment="1">
      <alignment horizontal="right" vertical="center" wrapText="1"/>
    </xf>
    <xf numFmtId="0" fontId="29" fillId="0" borderId="0" xfId="0" applyFont="1" applyAlignment="1">
      <alignment horizontal="center"/>
    </xf>
    <xf numFmtId="0" fontId="30" fillId="0" borderId="48" xfId="11" quotePrefix="1" applyFont="1" applyBorder="1" applyAlignment="1">
      <alignment horizontal="center" vertical="center" wrapText="1"/>
    </xf>
    <xf numFmtId="0" fontId="30" fillId="0" borderId="5" xfId="11" quotePrefix="1" applyFont="1" applyBorder="1" applyAlignment="1">
      <alignment horizontal="center" vertical="center" wrapText="1"/>
    </xf>
    <xf numFmtId="4" fontId="30" fillId="0" borderId="5" xfId="11" quotePrefix="1" applyNumberFormat="1" applyFont="1" applyBorder="1" applyAlignment="1">
      <alignment horizontal="center" vertical="center" wrapText="1"/>
    </xf>
    <xf numFmtId="0" fontId="40" fillId="0" borderId="1" xfId="105" applyFont="1" applyBorder="1" applyAlignment="1">
      <alignment vertical="center" wrapText="1"/>
    </xf>
    <xf numFmtId="49" fontId="30" fillId="0" borderId="0" xfId="0" applyNumberFormat="1" applyFont="1"/>
    <xf numFmtId="0" fontId="30" fillId="0" borderId="0" xfId="0" applyFont="1" applyFill="1"/>
    <xf numFmtId="0" fontId="29" fillId="0" borderId="0" xfId="0" applyFont="1" applyAlignment="1">
      <alignment horizontal="right"/>
    </xf>
    <xf numFmtId="0" fontId="39" fillId="0" borderId="1" xfId="92" quotePrefix="1" applyFont="1" applyBorder="1" applyAlignment="1">
      <alignment horizontal="center" vertical="center" wrapText="1"/>
    </xf>
    <xf numFmtId="4" fontId="39" fillId="0" borderId="1" xfId="92" quotePrefix="1" applyNumberFormat="1" applyFont="1" applyBorder="1" applyAlignment="1">
      <alignment horizontal="center" vertical="center" wrapText="1"/>
    </xf>
    <xf numFmtId="4" fontId="39" fillId="0" borderId="1" xfId="92" quotePrefix="1" applyNumberFormat="1" applyFont="1" applyBorder="1" applyAlignment="1">
      <alignment vertical="center" wrapText="1"/>
    </xf>
    <xf numFmtId="49" fontId="30" fillId="0" borderId="0" xfId="0" applyNumberFormat="1" applyFont="1" applyFill="1"/>
    <xf numFmtId="0" fontId="30" fillId="5" borderId="0" xfId="0" applyFont="1" applyFill="1"/>
    <xf numFmtId="0" fontId="30" fillId="2" borderId="0" xfId="0" applyFont="1" applyFill="1"/>
    <xf numFmtId="4" fontId="30" fillId="0" borderId="5" xfId="11" quotePrefix="1" applyNumberFormat="1" applyFont="1" applyBorder="1" applyAlignment="1">
      <alignment vertical="center" wrapText="1"/>
    </xf>
    <xf numFmtId="0" fontId="30" fillId="0" borderId="5" xfId="2" applyFont="1" applyFill="1" applyBorder="1" applyAlignment="1">
      <alignment horizontal="center" vertical="center" wrapText="1"/>
    </xf>
    <xf numFmtId="1" fontId="36" fillId="0" borderId="1" xfId="0" applyNumberFormat="1" applyFont="1" applyFill="1" applyBorder="1" applyAlignment="1">
      <alignment horizontal="center" vertical="center" wrapText="1"/>
    </xf>
    <xf numFmtId="1" fontId="46" fillId="0" borderId="1" xfId="0" applyNumberFormat="1" applyFont="1" applyFill="1" applyBorder="1" applyAlignment="1">
      <alignment horizontal="center" vertical="center" wrapText="1"/>
    </xf>
    <xf numFmtId="0" fontId="48" fillId="0" borderId="1" xfId="108" quotePrefix="1" applyFont="1" applyBorder="1" applyAlignment="1">
      <alignment horizontal="center" vertical="center" wrapText="1"/>
    </xf>
    <xf numFmtId="4" fontId="36" fillId="0" borderId="1" xfId="0" applyNumberFormat="1" applyFont="1" applyBorder="1"/>
    <xf numFmtId="4" fontId="33" fillId="0" borderId="1" xfId="0" applyNumberFormat="1" applyFont="1" applyFill="1" applyBorder="1" applyAlignment="1">
      <alignment horizontal="right" vertical="center" wrapText="1"/>
    </xf>
    <xf numFmtId="4" fontId="36" fillId="0" borderId="1" xfId="0" applyNumberFormat="1" applyFont="1" applyFill="1" applyBorder="1" applyAlignment="1">
      <alignment horizontal="right" vertical="center" wrapText="1"/>
    </xf>
    <xf numFmtId="1" fontId="46" fillId="0" borderId="1" xfId="0" applyNumberFormat="1" applyFont="1" applyFill="1" applyBorder="1" applyAlignment="1">
      <alignment horizontal="right" vertical="center" wrapText="1"/>
    </xf>
    <xf numFmtId="4" fontId="48" fillId="0" borderId="1" xfId="108" quotePrefix="1" applyNumberFormat="1" applyFont="1" applyBorder="1" applyAlignment="1">
      <alignment horizontal="center" vertical="center" wrapText="1"/>
    </xf>
    <xf numFmtId="1" fontId="36" fillId="0" borderId="1" xfId="0" applyNumberFormat="1" applyFont="1" applyFill="1" applyBorder="1" applyAlignment="1">
      <alignment horizontal="center" vertical="center" wrapText="1"/>
    </xf>
    <xf numFmtId="0" fontId="30" fillId="0" borderId="5" xfId="0" applyFont="1" applyFill="1" applyBorder="1" applyAlignment="1">
      <alignment horizontal="center" vertical="center" wrapText="1"/>
    </xf>
    <xf numFmtId="0" fontId="35" fillId="0" borderId="15" xfId="2" applyFont="1" applyFill="1" applyBorder="1" applyAlignment="1">
      <alignment horizontal="center" vertical="center" wrapText="1"/>
    </xf>
    <xf numFmtId="0" fontId="30" fillId="0" borderId="1" xfId="0" applyFont="1" applyFill="1" applyBorder="1" applyAlignment="1">
      <alignment horizontal="center" vertical="center" wrapText="1"/>
    </xf>
    <xf numFmtId="0" fontId="33" fillId="0" borderId="0" xfId="0" applyFont="1" applyAlignment="1">
      <alignment horizontal="center" wrapText="1"/>
    </xf>
    <xf numFmtId="0" fontId="33" fillId="0" borderId="0" xfId="0" applyFont="1" applyAlignment="1">
      <alignment horizontal="center"/>
    </xf>
    <xf numFmtId="0" fontId="36" fillId="0" borderId="0" xfId="0" applyFont="1" applyAlignment="1">
      <alignment horizontal="center"/>
    </xf>
    <xf numFmtId="0" fontId="29" fillId="0" borderId="27" xfId="0" applyFont="1" applyBorder="1" applyAlignment="1">
      <alignment horizontal="center"/>
    </xf>
    <xf numFmtId="0" fontId="29" fillId="0" borderId="25" xfId="0" applyFont="1" applyBorder="1" applyAlignment="1">
      <alignment horizontal="center"/>
    </xf>
    <xf numFmtId="0" fontId="29" fillId="0" borderId="0" xfId="0" applyFont="1" applyAlignment="1">
      <alignment horizontal="center" wrapText="1"/>
    </xf>
    <xf numFmtId="0" fontId="29" fillId="0" borderId="0" xfId="0" applyFont="1" applyAlignment="1">
      <alignment horizontal="center"/>
    </xf>
    <xf numFmtId="0" fontId="48" fillId="0" borderId="15" xfId="25" applyFont="1" applyBorder="1" applyAlignment="1">
      <alignment horizontal="center" vertical="center" wrapText="1"/>
    </xf>
    <xf numFmtId="0" fontId="48" fillId="0" borderId="17" xfId="25" applyFont="1" applyBorder="1" applyAlignment="1">
      <alignment horizontal="center" vertical="center" wrapText="1"/>
    </xf>
    <xf numFmtId="1" fontId="36" fillId="0" borderId="15" xfId="0" applyNumberFormat="1" applyFont="1" applyFill="1" applyBorder="1" applyAlignment="1">
      <alignment horizontal="center" vertical="center" wrapText="1"/>
    </xf>
    <xf numFmtId="1" fontId="36" fillId="0" borderId="17" xfId="0" applyNumberFormat="1" applyFont="1" applyFill="1" applyBorder="1" applyAlignment="1">
      <alignment horizontal="center" vertical="center" wrapText="1"/>
    </xf>
    <xf numFmtId="1" fontId="46" fillId="0" borderId="1" xfId="0" applyNumberFormat="1" applyFont="1" applyFill="1" applyBorder="1" applyAlignment="1">
      <alignment horizontal="center" vertical="center" wrapText="1"/>
    </xf>
    <xf numFmtId="2" fontId="33" fillId="0" borderId="15" xfId="0" applyNumberFormat="1" applyFont="1" applyFill="1" applyBorder="1" applyAlignment="1">
      <alignment horizontal="center" vertical="center" wrapText="1"/>
    </xf>
    <xf numFmtId="2" fontId="33" fillId="0" borderId="17" xfId="0" applyNumberFormat="1" applyFont="1" applyFill="1" applyBorder="1" applyAlignment="1">
      <alignment horizontal="center" vertical="center" wrapText="1"/>
    </xf>
    <xf numFmtId="0" fontId="36" fillId="0" borderId="15" xfId="0" applyFont="1" applyBorder="1" applyAlignment="1">
      <alignment horizontal="center"/>
    </xf>
    <xf numFmtId="0" fontId="36" fillId="0" borderId="17" xfId="0" applyFont="1" applyBorder="1" applyAlignment="1">
      <alignment horizontal="center"/>
    </xf>
    <xf numFmtId="49" fontId="36" fillId="0" borderId="20" xfId="0" applyNumberFormat="1" applyFont="1" applyFill="1" applyBorder="1" applyAlignment="1">
      <alignment horizontal="center" vertical="center" wrapText="1"/>
    </xf>
    <xf numFmtId="49" fontId="36" fillId="0" borderId="14" xfId="0" applyNumberFormat="1" applyFont="1" applyFill="1" applyBorder="1" applyAlignment="1">
      <alignment horizontal="center" vertical="center" wrapText="1"/>
    </xf>
    <xf numFmtId="49" fontId="36" fillId="0" borderId="46" xfId="0" applyNumberFormat="1" applyFont="1" applyFill="1" applyBorder="1" applyAlignment="1">
      <alignment horizontal="center" vertical="center" wrapText="1"/>
    </xf>
    <xf numFmtId="49" fontId="36" fillId="0" borderId="5" xfId="0" applyNumberFormat="1" applyFont="1" applyFill="1" applyBorder="1" applyAlignment="1">
      <alignment horizontal="center" vertical="center" wrapText="1"/>
    </xf>
    <xf numFmtId="49" fontId="36" fillId="0" borderId="2" xfId="0" applyNumberFormat="1" applyFont="1" applyFill="1" applyBorder="1" applyAlignment="1">
      <alignment horizontal="center" vertical="center" wrapText="1"/>
    </xf>
    <xf numFmtId="49" fontId="36" fillId="0" borderId="42" xfId="0" applyNumberFormat="1" applyFont="1" applyFill="1" applyBorder="1" applyAlignment="1">
      <alignment horizontal="center" vertical="center" wrapText="1"/>
    </xf>
    <xf numFmtId="0" fontId="45" fillId="0" borderId="0" xfId="0" applyNumberFormat="1" applyFont="1" applyFill="1" applyBorder="1" applyAlignment="1" applyProtection="1">
      <alignment horizontal="center" vertical="center"/>
    </xf>
    <xf numFmtId="0" fontId="48" fillId="0" borderId="15" xfId="0" applyFont="1" applyBorder="1" applyAlignment="1">
      <alignment horizontal="center" vertical="center" wrapText="1"/>
    </xf>
    <xf numFmtId="0" fontId="48" fillId="0" borderId="17" xfId="0" applyFont="1" applyBorder="1" applyAlignment="1">
      <alignment horizontal="center" vertical="center" wrapText="1"/>
    </xf>
    <xf numFmtId="1" fontId="46" fillId="0" borderId="15" xfId="0" applyNumberFormat="1" applyFont="1" applyFill="1" applyBorder="1" applyAlignment="1">
      <alignment horizontal="center" vertical="center" wrapText="1"/>
    </xf>
    <xf numFmtId="1" fontId="46" fillId="0" borderId="29" xfId="0" applyNumberFormat="1" applyFont="1" applyFill="1" applyBorder="1" applyAlignment="1">
      <alignment horizontal="center" vertical="center" wrapText="1"/>
    </xf>
    <xf numFmtId="1" fontId="46" fillId="0" borderId="17" xfId="0" applyNumberFormat="1" applyFont="1" applyFill="1" applyBorder="1" applyAlignment="1">
      <alignment horizontal="center" vertical="center" wrapText="1"/>
    </xf>
    <xf numFmtId="0" fontId="0" fillId="0" borderId="17" xfId="0" applyFont="1" applyBorder="1" applyAlignment="1">
      <alignment horizontal="center"/>
    </xf>
    <xf numFmtId="1" fontId="36" fillId="0" borderId="1" xfId="0" applyNumberFormat="1" applyFont="1" applyFill="1" applyBorder="1" applyAlignment="1">
      <alignment horizontal="center" vertical="center" wrapText="1"/>
    </xf>
    <xf numFmtId="0" fontId="34" fillId="0" borderId="0" xfId="0" applyFont="1" applyAlignment="1">
      <alignment horizontal="center" wrapText="1"/>
    </xf>
    <xf numFmtId="0" fontId="44" fillId="0" borderId="0" xfId="0" applyFont="1" applyBorder="1" applyAlignment="1">
      <alignment horizontal="center"/>
    </xf>
    <xf numFmtId="0" fontId="29" fillId="0" borderId="0" xfId="0" applyFont="1" applyBorder="1" applyAlignment="1">
      <alignment horizontal="center"/>
    </xf>
    <xf numFmtId="0" fontId="36" fillId="0" borderId="15"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34" fillId="0" borderId="0" xfId="0" applyFont="1" applyAlignment="1">
      <alignment horizontal="center" vertical="center" wrapText="1"/>
    </xf>
    <xf numFmtId="0" fontId="27" fillId="0" borderId="38" xfId="0" applyNumberFormat="1" applyFont="1" applyFill="1" applyBorder="1" applyAlignment="1" applyProtection="1">
      <alignment horizontal="center" vertical="center" wrapText="1"/>
    </xf>
    <xf numFmtId="0" fontId="27" fillId="0" borderId="39" xfId="0" applyNumberFormat="1" applyFont="1" applyFill="1" applyBorder="1" applyAlignment="1" applyProtection="1">
      <alignment horizontal="center" vertical="center" wrapText="1"/>
    </xf>
    <xf numFmtId="0" fontId="29" fillId="0" borderId="38" xfId="0" applyNumberFormat="1" applyFont="1" applyFill="1" applyBorder="1" applyAlignment="1" applyProtection="1">
      <alignment horizontal="center" vertical="center" wrapText="1"/>
    </xf>
    <xf numFmtId="0" fontId="29" fillId="0" borderId="39" xfId="0" applyNumberFormat="1" applyFont="1" applyFill="1" applyBorder="1" applyAlignment="1" applyProtection="1">
      <alignment horizontal="center" vertical="center" wrapText="1"/>
    </xf>
    <xf numFmtId="0" fontId="29" fillId="0" borderId="40" xfId="0" applyNumberFormat="1" applyFont="1" applyFill="1" applyBorder="1" applyAlignment="1" applyProtection="1">
      <alignment horizontal="center" vertical="center" wrapText="1"/>
    </xf>
    <xf numFmtId="0" fontId="29" fillId="0" borderId="41" xfId="0" applyNumberFormat="1" applyFont="1" applyFill="1" applyBorder="1" applyAlignment="1" applyProtection="1">
      <alignment horizontal="center" vertical="center" wrapText="1"/>
    </xf>
    <xf numFmtId="0" fontId="29" fillId="0" borderId="31" xfId="0" applyNumberFormat="1" applyFont="1" applyFill="1" applyBorder="1" applyAlignment="1" applyProtection="1">
      <alignment horizontal="center" vertical="center" wrapText="1"/>
    </xf>
    <xf numFmtId="0" fontId="29" fillId="0" borderId="11" xfId="0" applyNumberFormat="1" applyFont="1" applyFill="1" applyBorder="1" applyAlignment="1" applyProtection="1">
      <alignment horizontal="center" vertical="center" wrapText="1"/>
    </xf>
    <xf numFmtId="0" fontId="29" fillId="0" borderId="36"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34"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32" xfId="0" applyNumberFormat="1" applyFont="1" applyFill="1" applyBorder="1" applyAlignment="1" applyProtection="1">
      <alignment horizontal="center" vertical="center" wrapText="1"/>
    </xf>
    <xf numFmtId="0" fontId="29" fillId="0" borderId="33" xfId="0" applyNumberFormat="1" applyFont="1" applyFill="1" applyBorder="1" applyAlignment="1" applyProtection="1">
      <alignment horizontal="center" vertical="center" wrapText="1"/>
    </xf>
    <xf numFmtId="3" fontId="29" fillId="0" borderId="30" xfId="0" applyNumberFormat="1" applyFont="1" applyBorder="1" applyAlignment="1">
      <alignment horizontal="center" vertical="center" wrapText="1"/>
    </xf>
    <xf numFmtId="3" fontId="29" fillId="0" borderId="31" xfId="0" applyNumberFormat="1" applyFont="1" applyBorder="1" applyAlignment="1">
      <alignment horizontal="center" vertical="center" wrapText="1"/>
    </xf>
    <xf numFmtId="0" fontId="35" fillId="0" borderId="15" xfId="2" applyFont="1" applyFill="1" applyBorder="1" applyAlignment="1">
      <alignment horizontal="center" vertical="center" wrapText="1"/>
    </xf>
    <xf numFmtId="0" fontId="29" fillId="0" borderId="40" xfId="0" applyFont="1" applyBorder="1" applyAlignment="1">
      <alignment horizontal="center" vertical="center" wrapText="1"/>
    </xf>
    <xf numFmtId="0" fontId="29" fillId="0" borderId="41" xfId="0" applyFont="1" applyBorder="1" applyAlignment="1">
      <alignment horizontal="center" vertical="center" wrapText="1"/>
    </xf>
    <xf numFmtId="0" fontId="30" fillId="0" borderId="48" xfId="34" quotePrefix="1" applyFont="1" applyBorder="1" applyAlignment="1">
      <alignment horizontal="center" vertical="center" wrapText="1"/>
    </xf>
    <xf numFmtId="0" fontId="30" fillId="0" borderId="7" xfId="34" quotePrefix="1" applyFont="1" applyBorder="1" applyAlignment="1">
      <alignment horizontal="center" vertical="center" wrapText="1"/>
    </xf>
    <xf numFmtId="0" fontId="30" fillId="0" borderId="49" xfId="34" quotePrefix="1" applyFont="1" applyBorder="1" applyAlignment="1">
      <alignment horizontal="center" vertical="center" wrapText="1"/>
    </xf>
    <xf numFmtId="0" fontId="30" fillId="0" borderId="5" xfId="34" quotePrefix="1" applyFont="1" applyBorder="1" applyAlignment="1">
      <alignment horizontal="center" vertical="center" wrapText="1"/>
    </xf>
    <xf numFmtId="0" fontId="30" fillId="0" borderId="2" xfId="34" quotePrefix="1" applyFont="1" applyBorder="1" applyAlignment="1">
      <alignment horizontal="center" vertical="center" wrapText="1"/>
    </xf>
    <xf numFmtId="0" fontId="30" fillId="0" borderId="42" xfId="34" quotePrefix="1" applyFont="1" applyBorder="1" applyAlignment="1">
      <alignment horizontal="center" vertical="center" wrapText="1"/>
    </xf>
    <xf numFmtId="4" fontId="30" fillId="0" borderId="5" xfId="34" quotePrefix="1" applyNumberFormat="1" applyFont="1" applyBorder="1" applyAlignment="1">
      <alignment horizontal="center" vertical="center" wrapText="1"/>
    </xf>
    <xf numFmtId="4" fontId="30" fillId="0" borderId="2" xfId="34" quotePrefix="1" applyNumberFormat="1" applyFont="1" applyBorder="1" applyAlignment="1">
      <alignment horizontal="center" vertical="center" wrapText="1"/>
    </xf>
    <xf numFmtId="4" fontId="30" fillId="0" borderId="42" xfId="34" quotePrefix="1" applyNumberFormat="1" applyFont="1" applyBorder="1" applyAlignment="1">
      <alignment horizontal="center" vertical="center" wrapText="1"/>
    </xf>
    <xf numFmtId="4" fontId="30" fillId="5" borderId="5" xfId="34" quotePrefix="1" applyNumberFormat="1" applyFont="1" applyFill="1" applyBorder="1" applyAlignment="1">
      <alignment horizontal="center" vertical="center" wrapText="1"/>
    </xf>
    <xf numFmtId="4" fontId="30" fillId="5" borderId="2" xfId="34" quotePrefix="1" applyNumberFormat="1" applyFont="1" applyFill="1" applyBorder="1" applyAlignment="1">
      <alignment horizontal="center" vertical="center" wrapText="1"/>
    </xf>
    <xf numFmtId="4" fontId="30" fillId="5" borderId="42" xfId="34" quotePrefix="1"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42"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44"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0" fillId="0" borderId="24" xfId="0" applyFont="1" applyFill="1" applyBorder="1" applyAlignment="1">
      <alignment horizontal="center" vertical="center" wrapText="1"/>
    </xf>
    <xf numFmtId="0" fontId="30" fillId="0" borderId="48" xfId="41" quotePrefix="1" applyFont="1" applyBorder="1" applyAlignment="1">
      <alignment horizontal="center" vertical="center" wrapText="1"/>
    </xf>
    <xf numFmtId="0" fontId="30" fillId="0" borderId="7" xfId="41" quotePrefix="1" applyFont="1" applyBorder="1" applyAlignment="1">
      <alignment horizontal="center" vertical="center" wrapText="1"/>
    </xf>
    <xf numFmtId="0" fontId="30" fillId="0" borderId="49" xfId="41" quotePrefix="1" applyFont="1" applyBorder="1" applyAlignment="1">
      <alignment horizontal="center" vertical="center" wrapText="1"/>
    </xf>
    <xf numFmtId="0" fontId="30" fillId="0" borderId="5" xfId="41" quotePrefix="1" applyFont="1" applyBorder="1" applyAlignment="1">
      <alignment horizontal="center" vertical="center" wrapText="1"/>
    </xf>
    <xf numFmtId="0" fontId="30" fillId="0" borderId="2" xfId="41" quotePrefix="1" applyFont="1" applyBorder="1" applyAlignment="1">
      <alignment horizontal="center" vertical="center" wrapText="1"/>
    </xf>
    <xf numFmtId="0" fontId="30" fillId="0" borderId="42" xfId="41" quotePrefix="1" applyFont="1" applyBorder="1" applyAlignment="1">
      <alignment horizontal="center" vertical="center" wrapText="1"/>
    </xf>
    <xf numFmtId="4" fontId="30" fillId="0" borderId="5" xfId="41" quotePrefix="1" applyNumberFormat="1" applyFont="1" applyBorder="1" applyAlignment="1">
      <alignment horizontal="center" vertical="center" wrapText="1"/>
    </xf>
    <xf numFmtId="4" fontId="30" fillId="0" borderId="2" xfId="41" quotePrefix="1" applyNumberFormat="1" applyFont="1" applyBorder="1" applyAlignment="1">
      <alignment horizontal="center" vertical="center" wrapText="1"/>
    </xf>
    <xf numFmtId="4" fontId="30" fillId="0" borderId="42" xfId="41" quotePrefix="1" applyNumberFormat="1" applyFont="1" applyBorder="1" applyAlignment="1">
      <alignment horizontal="center" vertical="center" wrapText="1"/>
    </xf>
    <xf numFmtId="0" fontId="39" fillId="0" borderId="5" xfId="45" quotePrefix="1" applyFont="1" applyBorder="1" applyAlignment="1">
      <alignment horizontal="center" vertical="center" wrapText="1"/>
    </xf>
    <xf numFmtId="4" fontId="39" fillId="0" borderId="5" xfId="45" quotePrefix="1" applyNumberFormat="1" applyFont="1" applyBorder="1" applyAlignment="1">
      <alignment horizontal="center" vertical="center" wrapText="1"/>
    </xf>
    <xf numFmtId="0" fontId="30" fillId="0" borderId="5" xfId="2" applyFont="1" applyFill="1" applyBorder="1" applyAlignment="1">
      <alignment horizontal="center" vertical="center" wrapText="1"/>
    </xf>
    <xf numFmtId="0" fontId="30" fillId="0" borderId="42" xfId="2" applyFont="1" applyFill="1" applyBorder="1" applyAlignment="1">
      <alignment horizontal="center" vertical="center" wrapText="1"/>
    </xf>
    <xf numFmtId="0" fontId="40" fillId="0" borderId="1" xfId="109" applyFont="1" applyBorder="1" applyAlignment="1">
      <alignment horizontal="center" vertical="center" wrapText="1"/>
    </xf>
    <xf numFmtId="0" fontId="40" fillId="3" borderId="1" xfId="109" applyFont="1" applyFill="1" applyBorder="1" applyAlignment="1">
      <alignment horizontal="center" vertical="center" wrapText="1"/>
    </xf>
    <xf numFmtId="0" fontId="52" fillId="0" borderId="1" xfId="109" applyFont="1" applyBorder="1" applyAlignment="1">
      <alignment horizontal="center" vertical="center" wrapText="1"/>
    </xf>
    <xf numFmtId="0" fontId="40" fillId="0" borderId="1" xfId="109" applyFont="1" applyBorder="1" applyAlignment="1">
      <alignment horizontal="center" vertical="center" wrapText="1"/>
    </xf>
    <xf numFmtId="0" fontId="40" fillId="3" borderId="1" xfId="109" applyFont="1" applyFill="1" applyBorder="1" applyAlignment="1">
      <alignment horizontal="center" vertical="center" wrapText="1"/>
    </xf>
    <xf numFmtId="0" fontId="41" fillId="0" borderId="1" xfId="109" applyFont="1" applyBorder="1" applyAlignment="1">
      <alignment vertical="center"/>
    </xf>
    <xf numFmtId="0" fontId="41" fillId="0" borderId="1" xfId="109" applyFont="1" applyBorder="1" applyAlignment="1">
      <alignment vertical="center" wrapText="1"/>
    </xf>
    <xf numFmtId="4" fontId="41" fillId="3" borderId="1" xfId="109" applyNumberFormat="1" applyFont="1" applyFill="1" applyBorder="1" applyAlignment="1">
      <alignment vertical="center"/>
    </xf>
    <xf numFmtId="4" fontId="41" fillId="0" borderId="1" xfId="109" applyNumberFormat="1" applyFont="1" applyBorder="1" applyAlignment="1">
      <alignment vertical="center"/>
    </xf>
    <xf numFmtId="0" fontId="40" fillId="0" borderId="1" xfId="109" applyFont="1" applyBorder="1" applyAlignment="1">
      <alignment vertical="center"/>
    </xf>
    <xf numFmtId="0" fontId="40" fillId="0" borderId="1" xfId="109" applyFont="1" applyBorder="1" applyAlignment="1">
      <alignment vertical="center" wrapText="1"/>
    </xf>
    <xf numFmtId="4" fontId="40" fillId="3" borderId="1" xfId="109" applyNumberFormat="1" applyFont="1" applyFill="1" applyBorder="1" applyAlignment="1">
      <alignment vertical="center"/>
    </xf>
    <xf numFmtId="4" fontId="40" fillId="0" borderId="1" xfId="109" applyNumberFormat="1" applyFont="1" applyBorder="1" applyAlignment="1">
      <alignment vertical="center"/>
    </xf>
    <xf numFmtId="0" fontId="41" fillId="3" borderId="1" xfId="109" applyFont="1" applyFill="1" applyBorder="1" applyAlignment="1">
      <alignment vertical="center"/>
    </xf>
    <xf numFmtId="0" fontId="41" fillId="3" borderId="1" xfId="109" applyFont="1" applyFill="1" applyBorder="1" applyAlignment="1">
      <alignment vertical="center" wrapText="1"/>
    </xf>
    <xf numFmtId="0" fontId="41" fillId="3" borderId="1" xfId="109" applyFont="1" applyFill="1" applyBorder="1" applyAlignment="1">
      <alignment horizontal="center" vertical="center"/>
    </xf>
    <xf numFmtId="0" fontId="41" fillId="5" borderId="0" xfId="109" applyFont="1" applyFill="1" applyBorder="1" applyAlignment="1">
      <alignment horizontal="center" vertical="center"/>
    </xf>
    <xf numFmtId="0" fontId="41" fillId="5" borderId="0" xfId="109" applyFont="1" applyFill="1" applyBorder="1" applyAlignment="1">
      <alignment vertical="center" wrapText="1"/>
    </xf>
    <xf numFmtId="4" fontId="41" fillId="5" borderId="0" xfId="109" applyNumberFormat="1" applyFont="1" applyFill="1" applyBorder="1" applyAlignment="1">
      <alignment vertical="center"/>
    </xf>
    <xf numFmtId="0" fontId="40" fillId="5" borderId="0" xfId="0" applyFont="1" applyFill="1"/>
    <xf numFmtId="0" fontId="53" fillId="0" borderId="15" xfId="109" applyFont="1" applyBorder="1" applyAlignment="1">
      <alignment horizontal="center" vertical="center"/>
    </xf>
    <xf numFmtId="0" fontId="54" fillId="0" borderId="1" xfId="109" applyFont="1" applyBorder="1" applyAlignment="1">
      <alignment horizontal="center" vertical="center" wrapText="1"/>
    </xf>
    <xf numFmtId="0" fontId="54" fillId="3" borderId="1" xfId="109" applyFont="1" applyFill="1" applyBorder="1" applyAlignment="1">
      <alignment horizontal="center" vertical="center" wrapText="1"/>
    </xf>
    <xf numFmtId="0" fontId="53" fillId="0" borderId="1" xfId="109" applyFont="1" applyBorder="1" applyAlignment="1">
      <alignment vertical="center"/>
    </xf>
    <xf numFmtId="0" fontId="53" fillId="0" borderId="1" xfId="109" applyFont="1" applyBorder="1" applyAlignment="1">
      <alignment vertical="center" wrapText="1"/>
    </xf>
    <xf numFmtId="4" fontId="53" fillId="3" borderId="1" xfId="109" applyNumberFormat="1" applyFont="1" applyFill="1" applyBorder="1" applyAlignment="1">
      <alignment vertical="center"/>
    </xf>
    <xf numFmtId="4" fontId="53" fillId="0" borderId="1" xfId="109" applyNumberFormat="1" applyFont="1" applyBorder="1" applyAlignment="1">
      <alignment vertical="center"/>
    </xf>
    <xf numFmtId="0" fontId="54" fillId="0" borderId="1" xfId="109" applyFont="1" applyBorder="1" applyAlignment="1">
      <alignment vertical="center"/>
    </xf>
    <xf numFmtId="0" fontId="54" fillId="0" borderId="1" xfId="109" applyFont="1" applyBorder="1" applyAlignment="1">
      <alignment vertical="center" wrapText="1"/>
    </xf>
    <xf numFmtId="4" fontId="54" fillId="3" borderId="1" xfId="109" applyNumberFormat="1" applyFont="1" applyFill="1" applyBorder="1" applyAlignment="1">
      <alignment vertical="center"/>
    </xf>
    <xf numFmtId="4" fontId="54" fillId="0" borderId="1" xfId="109" applyNumberFormat="1" applyFont="1" applyBorder="1" applyAlignment="1">
      <alignment vertical="center"/>
    </xf>
    <xf numFmtId="0" fontId="53" fillId="3" borderId="1" xfId="109" applyFont="1" applyFill="1" applyBorder="1" applyAlignment="1">
      <alignment horizontal="center" vertical="center"/>
    </xf>
    <xf numFmtId="0" fontId="53" fillId="3" borderId="1" xfId="109" applyFont="1" applyFill="1" applyBorder="1" applyAlignment="1">
      <alignment vertical="center" wrapText="1"/>
    </xf>
    <xf numFmtId="0" fontId="54" fillId="0" borderId="29" xfId="109" applyFont="1" applyBorder="1" applyAlignment="1"/>
    <xf numFmtId="0" fontId="54" fillId="0" borderId="17" xfId="109" applyFont="1" applyBorder="1" applyAlignment="1"/>
    <xf numFmtId="0" fontId="54" fillId="0" borderId="1" xfId="109" applyFont="1" applyBorder="1" applyAlignment="1">
      <alignment horizontal="center" vertical="center" wrapText="1"/>
    </xf>
    <xf numFmtId="0" fontId="54" fillId="3" borderId="1" xfId="109" applyFont="1" applyFill="1" applyBorder="1" applyAlignment="1">
      <alignment horizontal="center" vertical="center" wrapText="1"/>
    </xf>
    <xf numFmtId="0" fontId="53" fillId="0" borderId="1" xfId="109" quotePrefix="1" applyFont="1" applyBorder="1" applyAlignment="1">
      <alignment horizontal="center" vertical="center" wrapText="1"/>
    </xf>
    <xf numFmtId="0" fontId="53" fillId="0" borderId="1" xfId="109" applyFont="1" applyBorder="1" applyAlignment="1">
      <alignment horizontal="center" vertical="center" wrapText="1"/>
    </xf>
    <xf numFmtId="4" fontId="53" fillId="0" borderId="1" xfId="109" applyNumberFormat="1" applyFont="1" applyBorder="1" applyAlignment="1">
      <alignment horizontal="center" vertical="center" wrapText="1"/>
    </xf>
    <xf numFmtId="4" fontId="53" fillId="0" borderId="1" xfId="109" quotePrefix="1" applyNumberFormat="1" applyFont="1" applyBorder="1" applyAlignment="1">
      <alignment vertical="center" wrapText="1"/>
    </xf>
    <xf numFmtId="4" fontId="53" fillId="3" borderId="1" xfId="109" applyNumberFormat="1" applyFont="1" applyFill="1" applyBorder="1" applyAlignment="1">
      <alignment vertical="center" wrapText="1"/>
    </xf>
    <xf numFmtId="4" fontId="53" fillId="0" borderId="1" xfId="109" applyNumberFormat="1" applyFont="1" applyBorder="1" applyAlignment="1">
      <alignment vertical="center" wrapText="1"/>
    </xf>
    <xf numFmtId="0" fontId="54" fillId="0" borderId="1" xfId="109" quotePrefix="1" applyFont="1" applyBorder="1" applyAlignment="1">
      <alignment horizontal="center" vertical="center" wrapText="1"/>
    </xf>
    <xf numFmtId="4" fontId="54" fillId="0" borderId="1" xfId="109" quotePrefix="1" applyNumberFormat="1" applyFont="1" applyBorder="1" applyAlignment="1">
      <alignment horizontal="center" vertical="center" wrapText="1"/>
    </xf>
    <xf numFmtId="4" fontId="54" fillId="0" borderId="1" xfId="109" quotePrefix="1" applyNumberFormat="1" applyFont="1" applyBorder="1" applyAlignment="1">
      <alignment vertical="center" wrapText="1"/>
    </xf>
    <xf numFmtId="4" fontId="54" fillId="3" borderId="1" xfId="109" applyNumberFormat="1" applyFont="1" applyFill="1" applyBorder="1" applyAlignment="1">
      <alignment vertical="center" wrapText="1"/>
    </xf>
    <xf numFmtId="4" fontId="54" fillId="0" borderId="1" xfId="109" applyNumberFormat="1" applyFont="1" applyBorder="1" applyAlignment="1">
      <alignment vertical="center" wrapText="1"/>
    </xf>
    <xf numFmtId="0" fontId="53" fillId="3" borderId="1" xfId="109" applyFont="1" applyFill="1" applyBorder="1" applyAlignment="1">
      <alignment horizontal="center" vertical="center" wrapText="1"/>
    </xf>
    <xf numFmtId="4" fontId="53" fillId="3" borderId="1" xfId="109" applyNumberFormat="1" applyFont="1" applyFill="1" applyBorder="1" applyAlignment="1">
      <alignment horizontal="center" vertical="center" wrapText="1"/>
    </xf>
    <xf numFmtId="0" fontId="48" fillId="0" borderId="15" xfId="109" applyFont="1" applyBorder="1" applyAlignment="1">
      <alignment horizontal="center" vertical="center" wrapText="1"/>
    </xf>
    <xf numFmtId="0" fontId="48" fillId="0" borderId="17" xfId="109" applyFont="1" applyBorder="1" applyAlignment="1">
      <alignment horizontal="center" vertical="center" wrapText="1"/>
    </xf>
    <xf numFmtId="0" fontId="48" fillId="0" borderId="1" xfId="109" applyFont="1" applyBorder="1" applyAlignment="1">
      <alignment horizontal="center" vertical="center"/>
    </xf>
    <xf numFmtId="0" fontId="48" fillId="0" borderId="5" xfId="17" quotePrefix="1" applyFont="1" applyBorder="1" applyAlignment="1">
      <alignment horizontal="center" vertical="center" wrapText="1"/>
    </xf>
    <xf numFmtId="0" fontId="48" fillId="0" borderId="2" xfId="17" quotePrefix="1" applyFont="1" applyBorder="1" applyAlignment="1">
      <alignment horizontal="center" vertical="center" wrapText="1"/>
    </xf>
    <xf numFmtId="0" fontId="48" fillId="0" borderId="42" xfId="17" quotePrefix="1" applyFont="1" applyBorder="1" applyAlignment="1">
      <alignment horizontal="center" vertical="center" wrapText="1"/>
    </xf>
    <xf numFmtId="0" fontId="48" fillId="0" borderId="20" xfId="17" quotePrefix="1" applyFont="1" applyBorder="1" applyAlignment="1">
      <alignment horizontal="center" vertical="center" wrapText="1"/>
    </xf>
    <xf numFmtId="0" fontId="48" fillId="0" borderId="14" xfId="17" quotePrefix="1" applyFont="1" applyBorder="1" applyAlignment="1">
      <alignment horizontal="center" vertical="center" wrapText="1"/>
    </xf>
    <xf numFmtId="0" fontId="48" fillId="0" borderId="46" xfId="17" quotePrefix="1" applyFont="1" applyBorder="1" applyAlignment="1">
      <alignment horizontal="center" vertical="center" wrapText="1"/>
    </xf>
    <xf numFmtId="4" fontId="39" fillId="0" borderId="44" xfId="45" quotePrefix="1" applyNumberFormat="1" applyFont="1" applyBorder="1" applyAlignment="1">
      <alignment horizontal="center" vertical="center" wrapText="1"/>
    </xf>
    <xf numFmtId="4" fontId="39" fillId="0" borderId="6" xfId="45" quotePrefix="1" applyNumberFormat="1" applyFont="1" applyBorder="1" applyAlignment="1">
      <alignment horizontal="center" vertical="center" wrapText="1"/>
    </xf>
    <xf numFmtId="0" fontId="39" fillId="0" borderId="1" xfId="45" quotePrefix="1" applyFont="1" applyBorder="1" applyAlignment="1">
      <alignment horizontal="center" vertical="center" wrapText="1"/>
    </xf>
    <xf numFmtId="4" fontId="39" fillId="0" borderId="1" xfId="45" quotePrefix="1" applyNumberFormat="1" applyFont="1" applyBorder="1" applyAlignment="1">
      <alignment horizontal="center" vertical="center" wrapText="1"/>
    </xf>
    <xf numFmtId="0" fontId="35" fillId="0" borderId="44" xfId="2" applyFont="1" applyFill="1" applyBorder="1" applyAlignment="1">
      <alignment horizontal="center" vertical="center" wrapText="1"/>
    </xf>
    <xf numFmtId="0" fontId="35" fillId="0" borderId="24" xfId="2" applyFont="1" applyFill="1" applyBorder="1" applyAlignment="1">
      <alignment horizontal="center" vertical="center" wrapText="1"/>
    </xf>
  </cellXfs>
  <cellStyles count="110">
    <cellStyle name="Normal_Доходи" xfId="9"/>
    <cellStyle name="Обычный" xfId="0" builtinId="0"/>
    <cellStyle name="Обычный 10" xfId="14"/>
    <cellStyle name="Обычный 10 2" xfId="40"/>
    <cellStyle name="Обычный 10 2 2" xfId="92"/>
    <cellStyle name="Обычный 10 3" xfId="68"/>
    <cellStyle name="Обычный 11" xfId="15"/>
    <cellStyle name="Обычный 11 2" xfId="41"/>
    <cellStyle name="Обычный 11 2 2" xfId="93"/>
    <cellStyle name="Обычный 11 3" xfId="69"/>
    <cellStyle name="Обычный 12" xfId="16"/>
    <cellStyle name="Обычный 12 2" xfId="42"/>
    <cellStyle name="Обычный 12 2 2" xfId="94"/>
    <cellStyle name="Обычный 12 3" xfId="70"/>
    <cellStyle name="Обычный 13" xfId="17"/>
    <cellStyle name="Обычный 13 2" xfId="43"/>
    <cellStyle name="Обычный 13 2 2" xfId="95"/>
    <cellStyle name="Обычный 13 3" xfId="71"/>
    <cellStyle name="Обычный 14" xfId="18"/>
    <cellStyle name="Обычный 14 2" xfId="44"/>
    <cellStyle name="Обычный 14 2 2" xfId="96"/>
    <cellStyle name="Обычный 14 3" xfId="72"/>
    <cellStyle name="Обычный 15" xfId="19"/>
    <cellStyle name="Обычный 15 2" xfId="45"/>
    <cellStyle name="Обычный 15 2 2" xfId="97"/>
    <cellStyle name="Обычный 15 3" xfId="73"/>
    <cellStyle name="Обычный 16" xfId="20"/>
    <cellStyle name="Обычный 16 2" xfId="46"/>
    <cellStyle name="Обычный 16 2 2" xfId="98"/>
    <cellStyle name="Обычный 16 3" xfId="74"/>
    <cellStyle name="Обычный 17" xfId="21"/>
    <cellStyle name="Обычный 17 2" xfId="47"/>
    <cellStyle name="Обычный 17 2 2" xfId="99"/>
    <cellStyle name="Обычный 17 3" xfId="75"/>
    <cellStyle name="Обычный 18" xfId="22"/>
    <cellStyle name="Обычный 18 2" xfId="48"/>
    <cellStyle name="Обычный 18 2 2" xfId="100"/>
    <cellStyle name="Обычный 18 3" xfId="76"/>
    <cellStyle name="Обычный 19" xfId="23"/>
    <cellStyle name="Обычный 19 2" xfId="49"/>
    <cellStyle name="Обычный 19 2 2" xfId="101"/>
    <cellStyle name="Обычный 19 3" xfId="77"/>
    <cellStyle name="Обычный 2" xfId="1"/>
    <cellStyle name="Обычный 2 2" xfId="6"/>
    <cellStyle name="Обычный 2 2 2" xfId="34"/>
    <cellStyle name="Обычный 2 2 2 2" xfId="86"/>
    <cellStyle name="Обычный 2 2 3" xfId="62"/>
    <cellStyle name="Обычный 2 3" xfId="30"/>
    <cellStyle name="Обычный 2 3 2" xfId="83"/>
    <cellStyle name="Обычный 2 4" xfId="58"/>
    <cellStyle name="Обычный 20" xfId="24"/>
    <cellStyle name="Обычный 20 2" xfId="50"/>
    <cellStyle name="Обычный 20 2 2" xfId="102"/>
    <cellStyle name="Обычный 20 3" xfId="78"/>
    <cellStyle name="Обычный 21" xfId="25"/>
    <cellStyle name="Обычный 21 2" xfId="51"/>
    <cellStyle name="Обычный 21 2 2" xfId="103"/>
    <cellStyle name="Обычный 21 3" xfId="79"/>
    <cellStyle name="Обычный 22" xfId="26"/>
    <cellStyle name="Обычный 22 2" xfId="52"/>
    <cellStyle name="Обычный 22 2 2" xfId="104"/>
    <cellStyle name="Обычный 22 3" xfId="80"/>
    <cellStyle name="Обычный 23" xfId="29"/>
    <cellStyle name="Обычный 24" xfId="28"/>
    <cellStyle name="Обычный 24 2" xfId="82"/>
    <cellStyle name="Обычный 25" xfId="57"/>
    <cellStyle name="Обычный 26" xfId="54"/>
    <cellStyle name="Обычный 26 2" xfId="106"/>
    <cellStyle name="Обычный 27" xfId="55"/>
    <cellStyle name="Обычный 27 2" xfId="107"/>
    <cellStyle name="Обычный 28" xfId="27"/>
    <cellStyle name="Обычный 28 2" xfId="53"/>
    <cellStyle name="Обычный 28 2 2" xfId="105"/>
    <cellStyle name="Обычный 28 3" xfId="81"/>
    <cellStyle name="Обычный 29" xfId="56"/>
    <cellStyle name="Обычный 3" xfId="4"/>
    <cellStyle name="Обычный 3 2" xfId="33"/>
    <cellStyle name="Обычный 3 2 2" xfId="85"/>
    <cellStyle name="Обычный 3 3" xfId="61"/>
    <cellStyle name="Обычный 30" xfId="108"/>
    <cellStyle name="Обычный 31" xfId="109"/>
    <cellStyle name="Обычный 4" xfId="5"/>
    <cellStyle name="Обычный 5" xfId="10"/>
    <cellStyle name="Обычный 5 2" xfId="36"/>
    <cellStyle name="Обычный 5 2 2" xfId="88"/>
    <cellStyle name="Обычный 5 3" xfId="64"/>
    <cellStyle name="Обычный 6" xfId="11"/>
    <cellStyle name="Обычный 6 2" xfId="37"/>
    <cellStyle name="Обычный 6 2 2" xfId="89"/>
    <cellStyle name="Обычный 6 3" xfId="65"/>
    <cellStyle name="Обычный 7" xfId="3"/>
    <cellStyle name="Обычный 7 2" xfId="8"/>
    <cellStyle name="Обычный 7 2 2" xfId="35"/>
    <cellStyle name="Обычный 7 2 2 2" xfId="87"/>
    <cellStyle name="Обычный 7 2 3" xfId="63"/>
    <cellStyle name="Обычный 7 3" xfId="32"/>
    <cellStyle name="Обычный 7 3 2" xfId="84"/>
    <cellStyle name="Обычный 7 4" xfId="60"/>
    <cellStyle name="Обычный 8" xfId="12"/>
    <cellStyle name="Обычный 8 2" xfId="38"/>
    <cellStyle name="Обычный 8 2 2" xfId="90"/>
    <cellStyle name="Обычный 8 3" xfId="66"/>
    <cellStyle name="Обычный 9" xfId="13"/>
    <cellStyle name="Обычный 9 2" xfId="39"/>
    <cellStyle name="Обычный 9 2 2" xfId="91"/>
    <cellStyle name="Обычный 9 3" xfId="67"/>
    <cellStyle name="Хороший" xfId="2" builtinId="26"/>
    <cellStyle name="Хороший 2" xfId="7"/>
    <cellStyle name="Хороший 3" xfId="31"/>
    <cellStyle name="Хороший 4" xfId="59"/>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dimension ref="A1:F112"/>
  <sheetViews>
    <sheetView topLeftCell="A106" workbookViewId="0">
      <selection activeCell="A109" sqref="A109:B109"/>
    </sheetView>
  </sheetViews>
  <sheetFormatPr defaultRowHeight="13.2"/>
  <cols>
    <col min="1" max="1" width="11.33203125" style="110" customWidth="1"/>
    <col min="2" max="2" width="41.109375" style="110" customWidth="1"/>
    <col min="3" max="3" width="14.21875" style="110" customWidth="1"/>
    <col min="4" max="4" width="14.109375" style="110" customWidth="1"/>
    <col min="5" max="5" width="14.21875" style="110" customWidth="1"/>
    <col min="6" max="6" width="14.77734375" style="110" customWidth="1"/>
    <col min="7" max="16384" width="8.88671875" style="110"/>
  </cols>
  <sheetData>
    <row r="1" spans="1:6">
      <c r="A1" s="1"/>
      <c r="B1" s="1"/>
      <c r="C1" s="1" t="s">
        <v>32</v>
      </c>
      <c r="D1" s="1"/>
      <c r="E1" s="1"/>
      <c r="F1" s="1"/>
    </row>
    <row r="2" spans="1:6">
      <c r="A2" s="1"/>
      <c r="B2" s="1"/>
      <c r="C2" s="1" t="s">
        <v>77</v>
      </c>
      <c r="D2" s="1"/>
      <c r="E2" s="1"/>
      <c r="F2" s="1"/>
    </row>
    <row r="3" spans="1:6">
      <c r="A3" s="1"/>
      <c r="B3" s="1"/>
      <c r="C3" s="1" t="s">
        <v>533</v>
      </c>
      <c r="D3" s="1"/>
      <c r="E3" s="1"/>
      <c r="F3" s="1"/>
    </row>
    <row r="4" spans="1:6">
      <c r="A4" s="1"/>
      <c r="B4" s="1"/>
      <c r="C4" s="1"/>
      <c r="D4" s="1"/>
      <c r="E4" s="1"/>
      <c r="F4" s="1"/>
    </row>
    <row r="5" spans="1:6" ht="13.2" customHeight="1">
      <c r="A5" s="1"/>
      <c r="B5" s="1"/>
      <c r="C5" s="1"/>
      <c r="D5" s="1"/>
      <c r="E5" s="1"/>
      <c r="F5" s="1"/>
    </row>
    <row r="6" spans="1:6" ht="36" customHeight="1">
      <c r="A6" s="235" t="s">
        <v>368</v>
      </c>
      <c r="B6" s="235"/>
      <c r="C6" s="235"/>
      <c r="D6" s="235"/>
      <c r="E6" s="235"/>
      <c r="F6" s="235"/>
    </row>
    <row r="7" spans="1:6" ht="18">
      <c r="A7" s="236" t="s">
        <v>369</v>
      </c>
      <c r="B7" s="237"/>
      <c r="C7" s="237"/>
      <c r="D7" s="237"/>
      <c r="E7" s="237"/>
      <c r="F7" s="237"/>
    </row>
    <row r="8" spans="1:6" ht="15.6">
      <c r="A8" s="109"/>
      <c r="B8" s="16"/>
      <c r="C8" s="16"/>
      <c r="D8" s="16"/>
      <c r="E8" s="16"/>
      <c r="F8" s="16"/>
    </row>
    <row r="9" spans="1:6" ht="15.6">
      <c r="A9" s="238">
        <v>13540000000</v>
      </c>
      <c r="B9" s="238"/>
      <c r="C9" s="16"/>
      <c r="D9" s="16"/>
      <c r="E9" s="16"/>
      <c r="F9" s="16"/>
    </row>
    <row r="10" spans="1:6" ht="15.6">
      <c r="A10" s="239" t="s">
        <v>104</v>
      </c>
      <c r="B10" s="239"/>
      <c r="C10" s="1"/>
      <c r="D10" s="1"/>
      <c r="E10" s="1"/>
      <c r="F10" s="2" t="s">
        <v>1</v>
      </c>
    </row>
    <row r="11" spans="1:6" ht="13.2" customHeight="1">
      <c r="A11" s="322" t="s">
        <v>25</v>
      </c>
      <c r="B11" s="322" t="s">
        <v>342</v>
      </c>
      <c r="C11" s="323" t="s">
        <v>44</v>
      </c>
      <c r="D11" s="322" t="s">
        <v>2</v>
      </c>
      <c r="E11" s="322" t="s">
        <v>9</v>
      </c>
      <c r="F11" s="322"/>
    </row>
    <row r="12" spans="1:6" ht="13.2" customHeight="1">
      <c r="A12" s="322"/>
      <c r="B12" s="322"/>
      <c r="C12" s="322"/>
      <c r="D12" s="322"/>
      <c r="E12" s="322" t="s">
        <v>48</v>
      </c>
      <c r="F12" s="324" t="s">
        <v>43</v>
      </c>
    </row>
    <row r="13" spans="1:6">
      <c r="A13" s="322"/>
      <c r="B13" s="322"/>
      <c r="C13" s="322"/>
      <c r="D13" s="322"/>
      <c r="E13" s="322"/>
      <c r="F13" s="322"/>
    </row>
    <row r="14" spans="1:6">
      <c r="A14" s="325">
        <v>1</v>
      </c>
      <c r="B14" s="325">
        <v>2</v>
      </c>
      <c r="C14" s="326">
        <v>3</v>
      </c>
      <c r="D14" s="325">
        <v>4</v>
      </c>
      <c r="E14" s="325">
        <v>5</v>
      </c>
      <c r="F14" s="325">
        <v>6</v>
      </c>
    </row>
    <row r="15" spans="1:6">
      <c r="A15" s="327">
        <v>10000000</v>
      </c>
      <c r="B15" s="328" t="s">
        <v>409</v>
      </c>
      <c r="C15" s="329">
        <v>245857792</v>
      </c>
      <c r="D15" s="330">
        <v>245487592</v>
      </c>
      <c r="E15" s="330">
        <v>370200</v>
      </c>
      <c r="F15" s="330">
        <v>0</v>
      </c>
    </row>
    <row r="16" spans="1:6" ht="26.4">
      <c r="A16" s="327">
        <v>11000000</v>
      </c>
      <c r="B16" s="328" t="s">
        <v>410</v>
      </c>
      <c r="C16" s="329">
        <v>171385192</v>
      </c>
      <c r="D16" s="330">
        <v>171385192</v>
      </c>
      <c r="E16" s="330">
        <v>0</v>
      </c>
      <c r="F16" s="330">
        <v>0</v>
      </c>
    </row>
    <row r="17" spans="1:6">
      <c r="A17" s="327">
        <v>11010000</v>
      </c>
      <c r="B17" s="328" t="s">
        <v>343</v>
      </c>
      <c r="C17" s="329">
        <v>171380592</v>
      </c>
      <c r="D17" s="330">
        <v>171380592</v>
      </c>
      <c r="E17" s="330">
        <v>0</v>
      </c>
      <c r="F17" s="330">
        <v>0</v>
      </c>
    </row>
    <row r="18" spans="1:6" ht="45" customHeight="1">
      <c r="A18" s="331">
        <v>11010100</v>
      </c>
      <c r="B18" s="332" t="s">
        <v>344</v>
      </c>
      <c r="C18" s="333">
        <v>138958500</v>
      </c>
      <c r="D18" s="334">
        <v>138958500</v>
      </c>
      <c r="E18" s="334">
        <v>0</v>
      </c>
      <c r="F18" s="334">
        <v>0</v>
      </c>
    </row>
    <row r="19" spans="1:6" ht="68.400000000000006" customHeight="1">
      <c r="A19" s="331">
        <v>11010200</v>
      </c>
      <c r="B19" s="332" t="s">
        <v>345</v>
      </c>
      <c r="C19" s="333">
        <v>13922092</v>
      </c>
      <c r="D19" s="334">
        <v>13922092</v>
      </c>
      <c r="E19" s="334">
        <v>0</v>
      </c>
      <c r="F19" s="334">
        <v>0</v>
      </c>
    </row>
    <row r="20" spans="1:6" ht="40.799999999999997" customHeight="1">
      <c r="A20" s="331">
        <v>11010400</v>
      </c>
      <c r="B20" s="332" t="s">
        <v>346</v>
      </c>
      <c r="C20" s="333">
        <v>17300000</v>
      </c>
      <c r="D20" s="334">
        <v>17300000</v>
      </c>
      <c r="E20" s="334">
        <v>0</v>
      </c>
      <c r="F20" s="334">
        <v>0</v>
      </c>
    </row>
    <row r="21" spans="1:6" ht="45.6" customHeight="1">
      <c r="A21" s="331">
        <v>11010500</v>
      </c>
      <c r="B21" s="332" t="s">
        <v>347</v>
      </c>
      <c r="C21" s="333">
        <v>1200000</v>
      </c>
      <c r="D21" s="334">
        <v>1200000</v>
      </c>
      <c r="E21" s="334">
        <v>0</v>
      </c>
      <c r="F21" s="334">
        <v>0</v>
      </c>
    </row>
    <row r="22" spans="1:6">
      <c r="A22" s="327">
        <v>11020000</v>
      </c>
      <c r="B22" s="328" t="s">
        <v>411</v>
      </c>
      <c r="C22" s="329">
        <v>4600</v>
      </c>
      <c r="D22" s="330">
        <v>4600</v>
      </c>
      <c r="E22" s="330">
        <v>0</v>
      </c>
      <c r="F22" s="330">
        <v>0</v>
      </c>
    </row>
    <row r="23" spans="1:6" ht="31.2" customHeight="1">
      <c r="A23" s="331">
        <v>11020200</v>
      </c>
      <c r="B23" s="332" t="s">
        <v>412</v>
      </c>
      <c r="C23" s="333">
        <v>4600</v>
      </c>
      <c r="D23" s="334">
        <v>4600</v>
      </c>
      <c r="E23" s="334">
        <v>0</v>
      </c>
      <c r="F23" s="334">
        <v>0</v>
      </c>
    </row>
    <row r="24" spans="1:6" ht="26.4">
      <c r="A24" s="327">
        <v>13000000</v>
      </c>
      <c r="B24" s="328" t="s">
        <v>413</v>
      </c>
      <c r="C24" s="329">
        <v>1349700</v>
      </c>
      <c r="D24" s="330">
        <v>1349700</v>
      </c>
      <c r="E24" s="330">
        <v>0</v>
      </c>
      <c r="F24" s="330">
        <v>0</v>
      </c>
    </row>
    <row r="25" spans="1:6" ht="26.4">
      <c r="A25" s="327">
        <v>13010000</v>
      </c>
      <c r="B25" s="328" t="s">
        <v>414</v>
      </c>
      <c r="C25" s="329">
        <v>1330000</v>
      </c>
      <c r="D25" s="330">
        <v>1330000</v>
      </c>
      <c r="E25" s="330">
        <v>0</v>
      </c>
      <c r="F25" s="330">
        <v>0</v>
      </c>
    </row>
    <row r="26" spans="1:6" ht="43.2" customHeight="1">
      <c r="A26" s="331">
        <v>13010100</v>
      </c>
      <c r="B26" s="332" t="s">
        <v>415</v>
      </c>
      <c r="C26" s="333">
        <v>1170000</v>
      </c>
      <c r="D26" s="334">
        <v>1170000</v>
      </c>
      <c r="E26" s="334">
        <v>0</v>
      </c>
      <c r="F26" s="334">
        <v>0</v>
      </c>
    </row>
    <row r="27" spans="1:6" ht="67.2" customHeight="1">
      <c r="A27" s="331">
        <v>13010200</v>
      </c>
      <c r="B27" s="332" t="s">
        <v>416</v>
      </c>
      <c r="C27" s="333">
        <v>160000</v>
      </c>
      <c r="D27" s="334">
        <v>160000</v>
      </c>
      <c r="E27" s="334">
        <v>0</v>
      </c>
      <c r="F27" s="334">
        <v>0</v>
      </c>
    </row>
    <row r="28" spans="1:6" ht="26.4">
      <c r="A28" s="327">
        <v>13030000</v>
      </c>
      <c r="B28" s="328" t="s">
        <v>348</v>
      </c>
      <c r="C28" s="329">
        <v>19700</v>
      </c>
      <c r="D28" s="330">
        <v>19700</v>
      </c>
      <c r="E28" s="330">
        <v>0</v>
      </c>
      <c r="F28" s="330">
        <v>0</v>
      </c>
    </row>
    <row r="29" spans="1:6" ht="39.6">
      <c r="A29" s="331">
        <v>13030100</v>
      </c>
      <c r="B29" s="332" t="s">
        <v>349</v>
      </c>
      <c r="C29" s="333">
        <v>19700</v>
      </c>
      <c r="D29" s="334">
        <v>19700</v>
      </c>
      <c r="E29" s="334">
        <v>0</v>
      </c>
      <c r="F29" s="334">
        <v>0</v>
      </c>
    </row>
    <row r="30" spans="1:6">
      <c r="A30" s="327">
        <v>14000000</v>
      </c>
      <c r="B30" s="328" t="s">
        <v>417</v>
      </c>
      <c r="C30" s="329">
        <v>9448000</v>
      </c>
      <c r="D30" s="330">
        <v>9448000</v>
      </c>
      <c r="E30" s="330">
        <v>0</v>
      </c>
      <c r="F30" s="330">
        <v>0</v>
      </c>
    </row>
    <row r="31" spans="1:6" ht="26.4">
      <c r="A31" s="327">
        <v>14020000</v>
      </c>
      <c r="B31" s="328" t="s">
        <v>418</v>
      </c>
      <c r="C31" s="329">
        <v>1066000</v>
      </c>
      <c r="D31" s="330">
        <v>1066000</v>
      </c>
      <c r="E31" s="330">
        <v>0</v>
      </c>
      <c r="F31" s="330">
        <v>0</v>
      </c>
    </row>
    <row r="32" spans="1:6">
      <c r="A32" s="331">
        <v>14021900</v>
      </c>
      <c r="B32" s="332" t="s">
        <v>350</v>
      </c>
      <c r="C32" s="333">
        <v>1066000</v>
      </c>
      <c r="D32" s="334">
        <v>1066000</v>
      </c>
      <c r="E32" s="334">
        <v>0</v>
      </c>
      <c r="F32" s="334">
        <v>0</v>
      </c>
    </row>
    <row r="33" spans="1:6" ht="39.6">
      <c r="A33" s="327">
        <v>14030000</v>
      </c>
      <c r="B33" s="328" t="s">
        <v>419</v>
      </c>
      <c r="C33" s="329">
        <v>5122000</v>
      </c>
      <c r="D33" s="330">
        <v>5122000</v>
      </c>
      <c r="E33" s="330">
        <v>0</v>
      </c>
      <c r="F33" s="330">
        <v>0</v>
      </c>
    </row>
    <row r="34" spans="1:6">
      <c r="A34" s="331">
        <v>14031900</v>
      </c>
      <c r="B34" s="332" t="s">
        <v>350</v>
      </c>
      <c r="C34" s="333">
        <v>5122000</v>
      </c>
      <c r="D34" s="334">
        <v>5122000</v>
      </c>
      <c r="E34" s="334">
        <v>0</v>
      </c>
      <c r="F34" s="334">
        <v>0</v>
      </c>
    </row>
    <row r="35" spans="1:6" ht="39.6">
      <c r="A35" s="327">
        <v>14040000</v>
      </c>
      <c r="B35" s="328" t="s">
        <v>420</v>
      </c>
      <c r="C35" s="329">
        <v>3260000</v>
      </c>
      <c r="D35" s="330">
        <v>3260000</v>
      </c>
      <c r="E35" s="330">
        <v>0</v>
      </c>
      <c r="F35" s="330">
        <v>0</v>
      </c>
    </row>
    <row r="36" spans="1:6" ht="79.2">
      <c r="A36" s="331">
        <v>14040100</v>
      </c>
      <c r="B36" s="332" t="s">
        <v>421</v>
      </c>
      <c r="C36" s="333">
        <v>1130000</v>
      </c>
      <c r="D36" s="334">
        <v>1130000</v>
      </c>
      <c r="E36" s="334">
        <v>0</v>
      </c>
      <c r="F36" s="334">
        <v>0</v>
      </c>
    </row>
    <row r="37" spans="1:6" ht="66">
      <c r="A37" s="331">
        <v>14040200</v>
      </c>
      <c r="B37" s="332" t="s">
        <v>351</v>
      </c>
      <c r="C37" s="333">
        <v>2130000</v>
      </c>
      <c r="D37" s="334">
        <v>2130000</v>
      </c>
      <c r="E37" s="334">
        <v>0</v>
      </c>
      <c r="F37" s="334">
        <v>0</v>
      </c>
    </row>
    <row r="38" spans="1:6" ht="39.6">
      <c r="A38" s="327">
        <v>18000000</v>
      </c>
      <c r="B38" s="328" t="s">
        <v>352</v>
      </c>
      <c r="C38" s="329">
        <v>63304700</v>
      </c>
      <c r="D38" s="330">
        <v>63304700</v>
      </c>
      <c r="E38" s="330">
        <v>0</v>
      </c>
      <c r="F38" s="330">
        <v>0</v>
      </c>
    </row>
    <row r="39" spans="1:6">
      <c r="A39" s="327">
        <v>18010000</v>
      </c>
      <c r="B39" s="328" t="s">
        <v>422</v>
      </c>
      <c r="C39" s="329">
        <v>23975800</v>
      </c>
      <c r="D39" s="330">
        <v>23975800</v>
      </c>
      <c r="E39" s="330">
        <v>0</v>
      </c>
      <c r="F39" s="330">
        <v>0</v>
      </c>
    </row>
    <row r="40" spans="1:6" ht="52.8">
      <c r="A40" s="331">
        <v>18010100</v>
      </c>
      <c r="B40" s="332" t="s">
        <v>423</v>
      </c>
      <c r="C40" s="333">
        <v>8500</v>
      </c>
      <c r="D40" s="334">
        <v>8500</v>
      </c>
      <c r="E40" s="334">
        <v>0</v>
      </c>
      <c r="F40" s="334">
        <v>0</v>
      </c>
    </row>
    <row r="41" spans="1:6" ht="52.8">
      <c r="A41" s="331">
        <v>18010200</v>
      </c>
      <c r="B41" s="332" t="s">
        <v>424</v>
      </c>
      <c r="C41" s="333">
        <v>341000</v>
      </c>
      <c r="D41" s="334">
        <v>341000</v>
      </c>
      <c r="E41" s="334">
        <v>0</v>
      </c>
      <c r="F41" s="334">
        <v>0</v>
      </c>
    </row>
    <row r="42" spans="1:6" ht="52.8">
      <c r="A42" s="331">
        <v>18010300</v>
      </c>
      <c r="B42" s="332" t="s">
        <v>425</v>
      </c>
      <c r="C42" s="333">
        <v>638000</v>
      </c>
      <c r="D42" s="334">
        <v>638000</v>
      </c>
      <c r="E42" s="334">
        <v>0</v>
      </c>
      <c r="F42" s="334">
        <v>0</v>
      </c>
    </row>
    <row r="43" spans="1:6" ht="52.8">
      <c r="A43" s="331">
        <v>18010400</v>
      </c>
      <c r="B43" s="332" t="s">
        <v>426</v>
      </c>
      <c r="C43" s="333">
        <v>2050000</v>
      </c>
      <c r="D43" s="334">
        <v>2050000</v>
      </c>
      <c r="E43" s="334">
        <v>0</v>
      </c>
      <c r="F43" s="334">
        <v>0</v>
      </c>
    </row>
    <row r="44" spans="1:6">
      <c r="A44" s="331">
        <v>18010500</v>
      </c>
      <c r="B44" s="332" t="s">
        <v>427</v>
      </c>
      <c r="C44" s="333">
        <v>2600000</v>
      </c>
      <c r="D44" s="334">
        <v>2600000</v>
      </c>
      <c r="E44" s="334">
        <v>0</v>
      </c>
      <c r="F44" s="334">
        <v>0</v>
      </c>
    </row>
    <row r="45" spans="1:6">
      <c r="A45" s="331">
        <v>18010600</v>
      </c>
      <c r="B45" s="332" t="s">
        <v>428</v>
      </c>
      <c r="C45" s="333">
        <v>15185400</v>
      </c>
      <c r="D45" s="334">
        <v>15185400</v>
      </c>
      <c r="E45" s="334">
        <v>0</v>
      </c>
      <c r="F45" s="334">
        <v>0</v>
      </c>
    </row>
    <row r="46" spans="1:6">
      <c r="A46" s="331">
        <v>18010700</v>
      </c>
      <c r="B46" s="332" t="s">
        <v>429</v>
      </c>
      <c r="C46" s="333">
        <v>1968000</v>
      </c>
      <c r="D46" s="334">
        <v>1968000</v>
      </c>
      <c r="E46" s="334">
        <v>0</v>
      </c>
      <c r="F46" s="334">
        <v>0</v>
      </c>
    </row>
    <row r="47" spans="1:6">
      <c r="A47" s="331">
        <v>18010900</v>
      </c>
      <c r="B47" s="332" t="s">
        <v>430</v>
      </c>
      <c r="C47" s="333">
        <v>1001000</v>
      </c>
      <c r="D47" s="334">
        <v>1001000</v>
      </c>
      <c r="E47" s="334">
        <v>0</v>
      </c>
      <c r="F47" s="334">
        <v>0</v>
      </c>
    </row>
    <row r="48" spans="1:6">
      <c r="A48" s="331">
        <v>18011000</v>
      </c>
      <c r="B48" s="332" t="s">
        <v>431</v>
      </c>
      <c r="C48" s="333">
        <v>12500</v>
      </c>
      <c r="D48" s="334">
        <v>12500</v>
      </c>
      <c r="E48" s="334">
        <v>0</v>
      </c>
      <c r="F48" s="334">
        <v>0</v>
      </c>
    </row>
    <row r="49" spans="1:6">
      <c r="A49" s="331">
        <v>18011100</v>
      </c>
      <c r="B49" s="332" t="s">
        <v>432</v>
      </c>
      <c r="C49" s="333">
        <v>171400</v>
      </c>
      <c r="D49" s="334">
        <v>171400</v>
      </c>
      <c r="E49" s="334">
        <v>0</v>
      </c>
      <c r="F49" s="334">
        <v>0</v>
      </c>
    </row>
    <row r="50" spans="1:6">
      <c r="A50" s="327">
        <v>18030000</v>
      </c>
      <c r="B50" s="328" t="s">
        <v>433</v>
      </c>
      <c r="C50" s="329">
        <v>12200</v>
      </c>
      <c r="D50" s="330">
        <v>12200</v>
      </c>
      <c r="E50" s="330">
        <v>0</v>
      </c>
      <c r="F50" s="330">
        <v>0</v>
      </c>
    </row>
    <row r="51" spans="1:6" ht="26.4">
      <c r="A51" s="331">
        <v>18030100</v>
      </c>
      <c r="B51" s="332" t="s">
        <v>434</v>
      </c>
      <c r="C51" s="333">
        <v>3000</v>
      </c>
      <c r="D51" s="334">
        <v>3000</v>
      </c>
      <c r="E51" s="334">
        <v>0</v>
      </c>
      <c r="F51" s="334">
        <v>0</v>
      </c>
    </row>
    <row r="52" spans="1:6">
      <c r="A52" s="331">
        <v>18030200</v>
      </c>
      <c r="B52" s="332" t="s">
        <v>435</v>
      </c>
      <c r="C52" s="333">
        <v>9200</v>
      </c>
      <c r="D52" s="334">
        <v>9200</v>
      </c>
      <c r="E52" s="334">
        <v>0</v>
      </c>
      <c r="F52" s="334">
        <v>0</v>
      </c>
    </row>
    <row r="53" spans="1:6">
      <c r="A53" s="327">
        <v>18050000</v>
      </c>
      <c r="B53" s="328" t="s">
        <v>436</v>
      </c>
      <c r="C53" s="329">
        <v>39316700</v>
      </c>
      <c r="D53" s="330">
        <v>39316700</v>
      </c>
      <c r="E53" s="330">
        <v>0</v>
      </c>
      <c r="F53" s="330">
        <v>0</v>
      </c>
    </row>
    <row r="54" spans="1:6">
      <c r="A54" s="331">
        <v>18050300</v>
      </c>
      <c r="B54" s="332" t="s">
        <v>437</v>
      </c>
      <c r="C54" s="333">
        <v>3452000</v>
      </c>
      <c r="D54" s="334">
        <v>3452000</v>
      </c>
      <c r="E54" s="334">
        <v>0</v>
      </c>
      <c r="F54" s="334">
        <v>0</v>
      </c>
    </row>
    <row r="55" spans="1:6">
      <c r="A55" s="331">
        <v>18050400</v>
      </c>
      <c r="B55" s="332" t="s">
        <v>438</v>
      </c>
      <c r="C55" s="333">
        <v>31970000</v>
      </c>
      <c r="D55" s="334">
        <v>31970000</v>
      </c>
      <c r="E55" s="334">
        <v>0</v>
      </c>
      <c r="F55" s="334">
        <v>0</v>
      </c>
    </row>
    <row r="56" spans="1:6" ht="72.599999999999994" customHeight="1">
      <c r="A56" s="331">
        <v>18050500</v>
      </c>
      <c r="B56" s="332" t="s">
        <v>439</v>
      </c>
      <c r="C56" s="333">
        <v>3894700</v>
      </c>
      <c r="D56" s="334">
        <v>3894700</v>
      </c>
      <c r="E56" s="334">
        <v>0</v>
      </c>
      <c r="F56" s="334">
        <v>0</v>
      </c>
    </row>
    <row r="57" spans="1:6">
      <c r="A57" s="327">
        <v>19000000</v>
      </c>
      <c r="B57" s="328" t="s">
        <v>440</v>
      </c>
      <c r="C57" s="329">
        <v>370200</v>
      </c>
      <c r="D57" s="330">
        <v>0</v>
      </c>
      <c r="E57" s="330">
        <v>370200</v>
      </c>
      <c r="F57" s="330">
        <v>0</v>
      </c>
    </row>
    <row r="58" spans="1:6">
      <c r="A58" s="327">
        <v>19010000</v>
      </c>
      <c r="B58" s="328" t="s">
        <v>441</v>
      </c>
      <c r="C58" s="329">
        <v>370200</v>
      </c>
      <c r="D58" s="330">
        <v>0</v>
      </c>
      <c r="E58" s="330">
        <v>370200</v>
      </c>
      <c r="F58" s="330">
        <v>0</v>
      </c>
    </row>
    <row r="59" spans="1:6" ht="70.8" customHeight="1">
      <c r="A59" s="331">
        <v>19010100</v>
      </c>
      <c r="B59" s="332" t="s">
        <v>353</v>
      </c>
      <c r="C59" s="333">
        <v>296000</v>
      </c>
      <c r="D59" s="334">
        <v>0</v>
      </c>
      <c r="E59" s="334">
        <v>296000</v>
      </c>
      <c r="F59" s="334">
        <v>0</v>
      </c>
    </row>
    <row r="60" spans="1:6" ht="34.200000000000003" customHeight="1">
      <c r="A60" s="331">
        <v>19010200</v>
      </c>
      <c r="B60" s="332" t="s">
        <v>442</v>
      </c>
      <c r="C60" s="333">
        <v>53000</v>
      </c>
      <c r="D60" s="334">
        <v>0</v>
      </c>
      <c r="E60" s="334">
        <v>53000</v>
      </c>
      <c r="F60" s="334">
        <v>0</v>
      </c>
    </row>
    <row r="61" spans="1:6" ht="58.2" customHeight="1">
      <c r="A61" s="331">
        <v>19010300</v>
      </c>
      <c r="B61" s="332" t="s">
        <v>443</v>
      </c>
      <c r="C61" s="333">
        <v>21200</v>
      </c>
      <c r="D61" s="334">
        <v>0</v>
      </c>
      <c r="E61" s="334">
        <v>21200</v>
      </c>
      <c r="F61" s="334">
        <v>0</v>
      </c>
    </row>
    <row r="62" spans="1:6" ht="17.399999999999999" customHeight="1">
      <c r="A62" s="327">
        <v>20000000</v>
      </c>
      <c r="B62" s="328" t="s">
        <v>444</v>
      </c>
      <c r="C62" s="329">
        <v>11293000</v>
      </c>
      <c r="D62" s="330">
        <v>5745500</v>
      </c>
      <c r="E62" s="330">
        <v>5547500</v>
      </c>
      <c r="F62" s="330">
        <v>0</v>
      </c>
    </row>
    <row r="63" spans="1:6" ht="34.799999999999997" customHeight="1">
      <c r="A63" s="327">
        <v>21000000</v>
      </c>
      <c r="B63" s="328" t="s">
        <v>445</v>
      </c>
      <c r="C63" s="329">
        <v>102000</v>
      </c>
      <c r="D63" s="330">
        <v>102000</v>
      </c>
      <c r="E63" s="330">
        <v>0</v>
      </c>
      <c r="F63" s="330">
        <v>0</v>
      </c>
    </row>
    <row r="64" spans="1:6" ht="87" customHeight="1">
      <c r="A64" s="327">
        <v>21010000</v>
      </c>
      <c r="B64" s="328" t="s">
        <v>354</v>
      </c>
      <c r="C64" s="329">
        <v>2000</v>
      </c>
      <c r="D64" s="330">
        <v>2000</v>
      </c>
      <c r="E64" s="330">
        <v>0</v>
      </c>
      <c r="F64" s="330">
        <v>0</v>
      </c>
    </row>
    <row r="65" spans="1:6" ht="52.8" customHeight="1">
      <c r="A65" s="331">
        <v>21010300</v>
      </c>
      <c r="B65" s="332" t="s">
        <v>355</v>
      </c>
      <c r="C65" s="333">
        <v>2000</v>
      </c>
      <c r="D65" s="334">
        <v>2000</v>
      </c>
      <c r="E65" s="334">
        <v>0</v>
      </c>
      <c r="F65" s="334">
        <v>0</v>
      </c>
    </row>
    <row r="66" spans="1:6">
      <c r="A66" s="327">
        <v>21080000</v>
      </c>
      <c r="B66" s="328" t="s">
        <v>446</v>
      </c>
      <c r="C66" s="329">
        <v>100000</v>
      </c>
      <c r="D66" s="330">
        <v>100000</v>
      </c>
      <c r="E66" s="330">
        <v>0</v>
      </c>
      <c r="F66" s="330">
        <v>0</v>
      </c>
    </row>
    <row r="67" spans="1:6">
      <c r="A67" s="331">
        <v>21081100</v>
      </c>
      <c r="B67" s="332" t="s">
        <v>447</v>
      </c>
      <c r="C67" s="333">
        <v>100000</v>
      </c>
      <c r="D67" s="334">
        <v>100000</v>
      </c>
      <c r="E67" s="334">
        <v>0</v>
      </c>
      <c r="F67" s="334">
        <v>0</v>
      </c>
    </row>
    <row r="68" spans="1:6" ht="39.6" customHeight="1">
      <c r="A68" s="327">
        <v>22000000</v>
      </c>
      <c r="B68" s="328" t="s">
        <v>448</v>
      </c>
      <c r="C68" s="329">
        <v>5283500</v>
      </c>
      <c r="D68" s="330">
        <v>5283500</v>
      </c>
      <c r="E68" s="330">
        <v>0</v>
      </c>
      <c r="F68" s="330">
        <v>0</v>
      </c>
    </row>
    <row r="69" spans="1:6" ht="21.6" customHeight="1">
      <c r="A69" s="327">
        <v>22010000</v>
      </c>
      <c r="B69" s="328" t="s">
        <v>356</v>
      </c>
      <c r="C69" s="329">
        <v>3986000</v>
      </c>
      <c r="D69" s="330">
        <v>3986000</v>
      </c>
      <c r="E69" s="330">
        <v>0</v>
      </c>
      <c r="F69" s="330">
        <v>0</v>
      </c>
    </row>
    <row r="70" spans="1:6" ht="44.4" customHeight="1">
      <c r="A70" s="331">
        <v>22010300</v>
      </c>
      <c r="B70" s="332" t="s">
        <v>357</v>
      </c>
      <c r="C70" s="333">
        <v>86000</v>
      </c>
      <c r="D70" s="334">
        <v>86000</v>
      </c>
      <c r="E70" s="334">
        <v>0</v>
      </c>
      <c r="F70" s="334">
        <v>0</v>
      </c>
    </row>
    <row r="71" spans="1:6" ht="19.8" customHeight="1">
      <c r="A71" s="331">
        <v>22012500</v>
      </c>
      <c r="B71" s="332" t="s">
        <v>358</v>
      </c>
      <c r="C71" s="333">
        <v>1500000</v>
      </c>
      <c r="D71" s="334">
        <v>1500000</v>
      </c>
      <c r="E71" s="334">
        <v>0</v>
      </c>
      <c r="F71" s="334">
        <v>0</v>
      </c>
    </row>
    <row r="72" spans="1:6" ht="31.2" customHeight="1">
      <c r="A72" s="331">
        <v>22012600</v>
      </c>
      <c r="B72" s="332" t="s">
        <v>449</v>
      </c>
      <c r="C72" s="333">
        <v>2400000</v>
      </c>
      <c r="D72" s="334">
        <v>2400000</v>
      </c>
      <c r="E72" s="334">
        <v>0</v>
      </c>
      <c r="F72" s="334">
        <v>0</v>
      </c>
    </row>
    <row r="73" spans="1:6" ht="39.6">
      <c r="A73" s="327">
        <v>22080000</v>
      </c>
      <c r="B73" s="328" t="s">
        <v>450</v>
      </c>
      <c r="C73" s="329">
        <v>1255000</v>
      </c>
      <c r="D73" s="330">
        <v>1255000</v>
      </c>
      <c r="E73" s="330">
        <v>0</v>
      </c>
      <c r="F73" s="330">
        <v>0</v>
      </c>
    </row>
    <row r="74" spans="1:6" ht="45.6" customHeight="1">
      <c r="A74" s="331">
        <v>22080400</v>
      </c>
      <c r="B74" s="332" t="s">
        <v>359</v>
      </c>
      <c r="C74" s="333">
        <v>1255000</v>
      </c>
      <c r="D74" s="334">
        <v>1255000</v>
      </c>
      <c r="E74" s="334">
        <v>0</v>
      </c>
      <c r="F74" s="334">
        <v>0</v>
      </c>
    </row>
    <row r="75" spans="1:6" ht="20.399999999999999" customHeight="1">
      <c r="A75" s="327">
        <v>22090000</v>
      </c>
      <c r="B75" s="328" t="s">
        <v>451</v>
      </c>
      <c r="C75" s="329">
        <v>30500</v>
      </c>
      <c r="D75" s="330">
        <v>30500</v>
      </c>
      <c r="E75" s="330">
        <v>0</v>
      </c>
      <c r="F75" s="330">
        <v>0</v>
      </c>
    </row>
    <row r="76" spans="1:6" ht="58.2" customHeight="1">
      <c r="A76" s="331">
        <v>22090100</v>
      </c>
      <c r="B76" s="332" t="s">
        <v>452</v>
      </c>
      <c r="C76" s="333">
        <v>25000</v>
      </c>
      <c r="D76" s="334">
        <v>25000</v>
      </c>
      <c r="E76" s="334">
        <v>0</v>
      </c>
      <c r="F76" s="334">
        <v>0</v>
      </c>
    </row>
    <row r="77" spans="1:6" ht="26.4" customHeight="1">
      <c r="A77" s="331">
        <v>22090200</v>
      </c>
      <c r="B77" s="332" t="s">
        <v>453</v>
      </c>
      <c r="C77" s="333">
        <v>500</v>
      </c>
      <c r="D77" s="334">
        <v>500</v>
      </c>
      <c r="E77" s="334">
        <v>0</v>
      </c>
      <c r="F77" s="334">
        <v>0</v>
      </c>
    </row>
    <row r="78" spans="1:6" ht="46.2" customHeight="1">
      <c r="A78" s="331">
        <v>22090400</v>
      </c>
      <c r="B78" s="332" t="s">
        <v>454</v>
      </c>
      <c r="C78" s="333">
        <v>5000</v>
      </c>
      <c r="D78" s="334">
        <v>5000</v>
      </c>
      <c r="E78" s="334">
        <v>0</v>
      </c>
      <c r="F78" s="334">
        <v>0</v>
      </c>
    </row>
    <row r="79" spans="1:6" ht="85.2" customHeight="1">
      <c r="A79" s="331">
        <v>22130000</v>
      </c>
      <c r="B79" s="332" t="s">
        <v>455</v>
      </c>
      <c r="C79" s="333">
        <v>12000</v>
      </c>
      <c r="D79" s="334">
        <v>12000</v>
      </c>
      <c r="E79" s="334">
        <v>0</v>
      </c>
      <c r="F79" s="334">
        <v>0</v>
      </c>
    </row>
    <row r="80" spans="1:6">
      <c r="A80" s="327">
        <v>24000000</v>
      </c>
      <c r="B80" s="328" t="s">
        <v>456</v>
      </c>
      <c r="C80" s="329">
        <v>384000</v>
      </c>
      <c r="D80" s="330">
        <v>360000</v>
      </c>
      <c r="E80" s="330">
        <v>24000</v>
      </c>
      <c r="F80" s="330">
        <v>0</v>
      </c>
    </row>
    <row r="81" spans="1:6">
      <c r="A81" s="327">
        <v>24060000</v>
      </c>
      <c r="B81" s="328" t="s">
        <v>446</v>
      </c>
      <c r="C81" s="329">
        <v>384000</v>
      </c>
      <c r="D81" s="330">
        <v>360000</v>
      </c>
      <c r="E81" s="330">
        <v>24000</v>
      </c>
      <c r="F81" s="330">
        <v>0</v>
      </c>
    </row>
    <row r="82" spans="1:6">
      <c r="A82" s="331">
        <v>24060300</v>
      </c>
      <c r="B82" s="332" t="s">
        <v>446</v>
      </c>
      <c r="C82" s="333">
        <v>360000</v>
      </c>
      <c r="D82" s="334">
        <v>360000</v>
      </c>
      <c r="E82" s="334">
        <v>0</v>
      </c>
      <c r="F82" s="334">
        <v>0</v>
      </c>
    </row>
    <row r="83" spans="1:6" ht="60" customHeight="1">
      <c r="A83" s="331">
        <v>24062100</v>
      </c>
      <c r="B83" s="332" t="s">
        <v>457</v>
      </c>
      <c r="C83" s="333">
        <v>24000</v>
      </c>
      <c r="D83" s="334">
        <v>0</v>
      </c>
      <c r="E83" s="334">
        <v>24000</v>
      </c>
      <c r="F83" s="334">
        <v>0</v>
      </c>
    </row>
    <row r="84" spans="1:6" ht="24" customHeight="1">
      <c r="A84" s="327">
        <v>25000000</v>
      </c>
      <c r="B84" s="328" t="s">
        <v>458</v>
      </c>
      <c r="C84" s="329">
        <v>5523500</v>
      </c>
      <c r="D84" s="330">
        <v>0</v>
      </c>
      <c r="E84" s="330">
        <v>5523500</v>
      </c>
      <c r="F84" s="330">
        <v>0</v>
      </c>
    </row>
    <row r="85" spans="1:6" ht="46.8" customHeight="1">
      <c r="A85" s="327">
        <v>25010000</v>
      </c>
      <c r="B85" s="328" t="s">
        <v>459</v>
      </c>
      <c r="C85" s="329">
        <v>5378500</v>
      </c>
      <c r="D85" s="330">
        <v>0</v>
      </c>
      <c r="E85" s="330">
        <v>5378500</v>
      </c>
      <c r="F85" s="330">
        <v>0</v>
      </c>
    </row>
    <row r="86" spans="1:6" ht="31.8" customHeight="1">
      <c r="A86" s="331">
        <v>25010100</v>
      </c>
      <c r="B86" s="332" t="s">
        <v>460</v>
      </c>
      <c r="C86" s="333">
        <v>5308000</v>
      </c>
      <c r="D86" s="334">
        <v>0</v>
      </c>
      <c r="E86" s="334">
        <v>5308000</v>
      </c>
      <c r="F86" s="334">
        <v>0</v>
      </c>
    </row>
    <row r="87" spans="1:6" ht="48.6" customHeight="1">
      <c r="A87" s="331">
        <v>25010300</v>
      </c>
      <c r="B87" s="332" t="s">
        <v>360</v>
      </c>
      <c r="C87" s="333">
        <v>70500</v>
      </c>
      <c r="D87" s="334">
        <v>0</v>
      </c>
      <c r="E87" s="334">
        <v>70500</v>
      </c>
      <c r="F87" s="334">
        <v>0</v>
      </c>
    </row>
    <row r="88" spans="1:6" ht="26.4">
      <c r="A88" s="327">
        <v>25020000</v>
      </c>
      <c r="B88" s="328" t="s">
        <v>461</v>
      </c>
      <c r="C88" s="329">
        <v>145000</v>
      </c>
      <c r="D88" s="330">
        <v>0</v>
      </c>
      <c r="E88" s="330">
        <v>145000</v>
      </c>
      <c r="F88" s="330">
        <v>0</v>
      </c>
    </row>
    <row r="89" spans="1:6" ht="121.8" customHeight="1">
      <c r="A89" s="331">
        <v>25020200</v>
      </c>
      <c r="B89" s="211" t="s">
        <v>472</v>
      </c>
      <c r="C89" s="333">
        <v>145000</v>
      </c>
      <c r="D89" s="334">
        <v>0</v>
      </c>
      <c r="E89" s="334">
        <v>145000</v>
      </c>
      <c r="F89" s="334">
        <v>0</v>
      </c>
    </row>
    <row r="90" spans="1:6">
      <c r="A90" s="327">
        <v>30000000</v>
      </c>
      <c r="B90" s="328" t="s">
        <v>462</v>
      </c>
      <c r="C90" s="329">
        <v>4087900</v>
      </c>
      <c r="D90" s="330">
        <v>0</v>
      </c>
      <c r="E90" s="330">
        <v>4087900</v>
      </c>
      <c r="F90" s="330">
        <v>4087900</v>
      </c>
    </row>
    <row r="91" spans="1:6" ht="26.4">
      <c r="A91" s="327">
        <v>33000000</v>
      </c>
      <c r="B91" s="328" t="s">
        <v>463</v>
      </c>
      <c r="C91" s="329">
        <v>4087900</v>
      </c>
      <c r="D91" s="330">
        <v>0</v>
      </c>
      <c r="E91" s="330">
        <v>4087900</v>
      </c>
      <c r="F91" s="330">
        <v>4087900</v>
      </c>
    </row>
    <row r="92" spans="1:6">
      <c r="A92" s="327">
        <v>33010000</v>
      </c>
      <c r="B92" s="328" t="s">
        <v>464</v>
      </c>
      <c r="C92" s="329">
        <v>4087900</v>
      </c>
      <c r="D92" s="330">
        <v>0</v>
      </c>
      <c r="E92" s="330">
        <v>4087900</v>
      </c>
      <c r="F92" s="330">
        <v>4087900</v>
      </c>
    </row>
    <row r="93" spans="1:6" ht="73.2" customHeight="1">
      <c r="A93" s="331">
        <v>33010100</v>
      </c>
      <c r="B93" s="332" t="s">
        <v>361</v>
      </c>
      <c r="C93" s="333">
        <v>3987900</v>
      </c>
      <c r="D93" s="334">
        <v>0</v>
      </c>
      <c r="E93" s="334">
        <v>3987900</v>
      </c>
      <c r="F93" s="334">
        <v>3987900</v>
      </c>
    </row>
    <row r="94" spans="1:6" ht="66">
      <c r="A94" s="331">
        <v>33010500</v>
      </c>
      <c r="B94" s="332" t="s">
        <v>531</v>
      </c>
      <c r="C94" s="333">
        <v>100000</v>
      </c>
      <c r="D94" s="334">
        <v>0</v>
      </c>
      <c r="E94" s="334">
        <v>100000</v>
      </c>
      <c r="F94" s="334">
        <v>100000</v>
      </c>
    </row>
    <row r="95" spans="1:6" ht="26.4">
      <c r="A95" s="335"/>
      <c r="B95" s="336" t="s">
        <v>362</v>
      </c>
      <c r="C95" s="329">
        <v>261238692</v>
      </c>
      <c r="D95" s="329">
        <v>251233092</v>
      </c>
      <c r="E95" s="329">
        <v>10005600</v>
      </c>
      <c r="F95" s="329">
        <v>4087900</v>
      </c>
    </row>
    <row r="96" spans="1:6">
      <c r="A96" s="327">
        <v>40000000</v>
      </c>
      <c r="B96" s="328" t="s">
        <v>465</v>
      </c>
      <c r="C96" s="329">
        <v>124443855</v>
      </c>
      <c r="D96" s="330">
        <v>124232655</v>
      </c>
      <c r="E96" s="330">
        <v>211200</v>
      </c>
      <c r="F96" s="330">
        <v>211200</v>
      </c>
    </row>
    <row r="97" spans="1:6">
      <c r="A97" s="327">
        <v>41000000</v>
      </c>
      <c r="B97" s="328" t="s">
        <v>466</v>
      </c>
      <c r="C97" s="329">
        <v>124443855</v>
      </c>
      <c r="D97" s="330">
        <v>124232655</v>
      </c>
      <c r="E97" s="330">
        <v>211200</v>
      </c>
      <c r="F97" s="330">
        <v>211200</v>
      </c>
    </row>
    <row r="98" spans="1:6" ht="18" customHeight="1">
      <c r="A98" s="327">
        <v>41020000</v>
      </c>
      <c r="B98" s="328" t="s">
        <v>363</v>
      </c>
      <c r="C98" s="329">
        <v>18114500</v>
      </c>
      <c r="D98" s="330">
        <v>18114500</v>
      </c>
      <c r="E98" s="330">
        <v>0</v>
      </c>
      <c r="F98" s="330">
        <v>0</v>
      </c>
    </row>
    <row r="99" spans="1:6">
      <c r="A99" s="331">
        <v>41020100</v>
      </c>
      <c r="B99" s="332" t="s">
        <v>467</v>
      </c>
      <c r="C99" s="333">
        <v>18114500</v>
      </c>
      <c r="D99" s="334">
        <v>18114500</v>
      </c>
      <c r="E99" s="334">
        <v>0</v>
      </c>
      <c r="F99" s="334">
        <v>0</v>
      </c>
    </row>
    <row r="100" spans="1:6" ht="28.8" customHeight="1">
      <c r="A100" s="327">
        <v>41030000</v>
      </c>
      <c r="B100" s="328" t="s">
        <v>364</v>
      </c>
      <c r="C100" s="329">
        <v>101806900</v>
      </c>
      <c r="D100" s="330">
        <v>101806900</v>
      </c>
      <c r="E100" s="330">
        <v>0</v>
      </c>
      <c r="F100" s="330">
        <v>0</v>
      </c>
    </row>
    <row r="101" spans="1:6" ht="26.4">
      <c r="A101" s="331">
        <v>41033900</v>
      </c>
      <c r="B101" s="332" t="s">
        <v>468</v>
      </c>
      <c r="C101" s="333">
        <v>101806900</v>
      </c>
      <c r="D101" s="334">
        <v>101806900</v>
      </c>
      <c r="E101" s="334">
        <v>0</v>
      </c>
      <c r="F101" s="334">
        <v>0</v>
      </c>
    </row>
    <row r="102" spans="1:6" ht="28.8" customHeight="1">
      <c r="A102" s="327">
        <v>41040000</v>
      </c>
      <c r="B102" s="328" t="s">
        <v>469</v>
      </c>
      <c r="C102" s="329">
        <v>1120327</v>
      </c>
      <c r="D102" s="330">
        <v>1120327</v>
      </c>
      <c r="E102" s="330">
        <v>0</v>
      </c>
      <c r="F102" s="330">
        <v>0</v>
      </c>
    </row>
    <row r="103" spans="1:6" ht="24.6" customHeight="1">
      <c r="A103" s="331">
        <v>41040400</v>
      </c>
      <c r="B103" s="332" t="s">
        <v>470</v>
      </c>
      <c r="C103" s="333">
        <v>1120327</v>
      </c>
      <c r="D103" s="334">
        <v>1120327</v>
      </c>
      <c r="E103" s="334">
        <v>0</v>
      </c>
      <c r="F103" s="334">
        <v>0</v>
      </c>
    </row>
    <row r="104" spans="1:6" ht="43.2" customHeight="1">
      <c r="A104" s="327">
        <v>41050000</v>
      </c>
      <c r="B104" s="328" t="s">
        <v>365</v>
      </c>
      <c r="C104" s="329">
        <v>3402128</v>
      </c>
      <c r="D104" s="330">
        <v>3190928</v>
      </c>
      <c r="E104" s="330">
        <v>211200</v>
      </c>
      <c r="F104" s="330">
        <v>211200</v>
      </c>
    </row>
    <row r="105" spans="1:6" ht="51" customHeight="1">
      <c r="A105" s="331">
        <v>41051000</v>
      </c>
      <c r="B105" s="332" t="s">
        <v>260</v>
      </c>
      <c r="C105" s="333">
        <v>1395000</v>
      </c>
      <c r="D105" s="334">
        <v>1395000</v>
      </c>
      <c r="E105" s="334">
        <v>0</v>
      </c>
      <c r="F105" s="334">
        <v>0</v>
      </c>
    </row>
    <row r="106" spans="1:6" ht="65.400000000000006" customHeight="1">
      <c r="A106" s="331">
        <v>41051200</v>
      </c>
      <c r="B106" s="332" t="s">
        <v>366</v>
      </c>
      <c r="C106" s="333">
        <v>306000</v>
      </c>
      <c r="D106" s="334">
        <v>306000</v>
      </c>
      <c r="E106" s="334">
        <v>0</v>
      </c>
      <c r="F106" s="334">
        <v>0</v>
      </c>
    </row>
    <row r="107" spans="1:6" ht="33" customHeight="1">
      <c r="A107" s="331">
        <v>41053900</v>
      </c>
      <c r="B107" s="332" t="s">
        <v>380</v>
      </c>
      <c r="C107" s="333">
        <v>284200</v>
      </c>
      <c r="D107" s="334">
        <v>73000</v>
      </c>
      <c r="E107" s="334">
        <v>211200</v>
      </c>
      <c r="F107" s="334">
        <v>211200</v>
      </c>
    </row>
    <row r="108" spans="1:6" ht="74.400000000000006" customHeight="1">
      <c r="A108" s="331">
        <v>41057700</v>
      </c>
      <c r="B108" s="332" t="s">
        <v>471</v>
      </c>
      <c r="C108" s="333">
        <v>156928</v>
      </c>
      <c r="D108" s="334">
        <v>156928</v>
      </c>
      <c r="E108" s="334">
        <v>0</v>
      </c>
      <c r="F108" s="334">
        <v>0</v>
      </c>
    </row>
    <row r="109" spans="1:6" ht="66.599999999999994" customHeight="1">
      <c r="A109" s="331">
        <v>41059000</v>
      </c>
      <c r="B109" s="332" t="s">
        <v>532</v>
      </c>
      <c r="C109" s="333">
        <v>1260000</v>
      </c>
      <c r="D109" s="334">
        <v>1260000</v>
      </c>
      <c r="E109" s="334">
        <v>0</v>
      </c>
      <c r="F109" s="334">
        <v>0</v>
      </c>
    </row>
    <row r="110" spans="1:6" ht="24" customHeight="1">
      <c r="A110" s="337" t="s">
        <v>70</v>
      </c>
      <c r="B110" s="336" t="s">
        <v>367</v>
      </c>
      <c r="C110" s="329">
        <v>385682547</v>
      </c>
      <c r="D110" s="329">
        <v>375465747</v>
      </c>
      <c r="E110" s="329">
        <v>10216800</v>
      </c>
      <c r="F110" s="329">
        <v>4299100</v>
      </c>
    </row>
    <row r="111" spans="1:6" s="341" customFormat="1" ht="24" customHeight="1">
      <c r="A111" s="338"/>
      <c r="B111" s="339"/>
      <c r="C111" s="340"/>
      <c r="D111" s="340"/>
      <c r="E111" s="340"/>
      <c r="F111" s="340"/>
    </row>
    <row r="112" spans="1:6" s="1" customFormat="1" ht="15.6">
      <c r="A112" s="8" t="s">
        <v>71</v>
      </c>
      <c r="B112" s="7"/>
      <c r="C112" s="7"/>
      <c r="E112" s="48" t="s">
        <v>219</v>
      </c>
    </row>
  </sheetData>
  <mergeCells count="11">
    <mergeCell ref="E12:E13"/>
    <mergeCell ref="F12:F13"/>
    <mergeCell ref="A6:F6"/>
    <mergeCell ref="A7:F7"/>
    <mergeCell ref="A9:B9"/>
    <mergeCell ref="A10:B10"/>
    <mergeCell ref="A11:A13"/>
    <mergeCell ref="B11:B13"/>
    <mergeCell ref="C11:C13"/>
    <mergeCell ref="D11:D13"/>
    <mergeCell ref="E11:F11"/>
  </mergeCells>
  <pageMargins left="0.70866141732283472" right="0.27559055118110237" top="0.7" bottom="0.23" header="0.65" footer="0.31496062992125984"/>
  <pageSetup paperSize="9" scale="85" orientation="portrait" verticalDpi="0" r:id="rId1"/>
</worksheet>
</file>

<file path=xl/worksheets/sheet2.xml><?xml version="1.0" encoding="utf-8"?>
<worksheet xmlns="http://schemas.openxmlformats.org/spreadsheetml/2006/main" xmlns:r="http://schemas.openxmlformats.org/officeDocument/2006/relationships">
  <dimension ref="A1:F35"/>
  <sheetViews>
    <sheetView workbookViewId="0">
      <selection activeCell="K9" sqref="K9"/>
    </sheetView>
  </sheetViews>
  <sheetFormatPr defaultRowHeight="13.2"/>
  <cols>
    <col min="1" max="1" width="8.88671875" style="1"/>
    <col min="2" max="2" width="28.21875" style="1" customWidth="1"/>
    <col min="3" max="3" width="14.88671875" style="1" customWidth="1"/>
    <col min="4" max="4" width="14.77734375" style="1" customWidth="1"/>
    <col min="5" max="5" width="14.88671875" style="1" customWidth="1"/>
    <col min="6" max="6" width="15.88671875" style="1" customWidth="1"/>
    <col min="7" max="16384" width="8.88671875" style="1"/>
  </cols>
  <sheetData>
    <row r="1" spans="1:6">
      <c r="C1" s="1" t="s">
        <v>24</v>
      </c>
    </row>
    <row r="2" spans="1:6">
      <c r="C2" s="1" t="s">
        <v>77</v>
      </c>
    </row>
    <row r="3" spans="1:6">
      <c r="C3" s="1" t="s">
        <v>534</v>
      </c>
    </row>
    <row r="6" spans="1:6" ht="40.799999999999997" customHeight="1">
      <c r="A6" s="235" t="s">
        <v>276</v>
      </c>
      <c r="B6" s="235"/>
      <c r="C6" s="235"/>
      <c r="D6" s="235"/>
      <c r="E6" s="235"/>
      <c r="F6" s="235"/>
    </row>
    <row r="7" spans="1:6" ht="18">
      <c r="A7" s="236" t="s">
        <v>277</v>
      </c>
      <c r="B7" s="237"/>
      <c r="C7" s="237"/>
      <c r="D7" s="237"/>
      <c r="E7" s="237"/>
      <c r="F7" s="237"/>
    </row>
    <row r="8" spans="1:6" ht="15.6">
      <c r="A8" s="50"/>
      <c r="B8" s="16"/>
      <c r="C8" s="16"/>
      <c r="D8" s="16"/>
      <c r="E8" s="16"/>
      <c r="F8" s="16"/>
    </row>
    <row r="9" spans="1:6" ht="15.6">
      <c r="A9" s="238">
        <v>13540000000</v>
      </c>
      <c r="B9" s="238"/>
      <c r="C9" s="16"/>
      <c r="D9" s="16"/>
      <c r="E9" s="16"/>
      <c r="F9" s="16"/>
    </row>
    <row r="10" spans="1:6" ht="15.6">
      <c r="A10" s="239" t="s">
        <v>104</v>
      </c>
      <c r="B10" s="239"/>
    </row>
    <row r="11" spans="1:6" ht="8.25" customHeight="1">
      <c r="A11" s="51"/>
      <c r="B11" s="51"/>
      <c r="F11" s="2"/>
    </row>
    <row r="12" spans="1:6" ht="15.6">
      <c r="A12" s="51"/>
      <c r="B12" s="51"/>
      <c r="F12" s="2" t="s">
        <v>1</v>
      </c>
    </row>
    <row r="13" spans="1:6" ht="24" customHeight="1">
      <c r="A13" s="357" t="s">
        <v>25</v>
      </c>
      <c r="B13" s="357" t="s">
        <v>78</v>
      </c>
      <c r="C13" s="358" t="s">
        <v>44</v>
      </c>
      <c r="D13" s="357" t="s">
        <v>2</v>
      </c>
      <c r="E13" s="357" t="s">
        <v>9</v>
      </c>
      <c r="F13" s="357"/>
    </row>
    <row r="14" spans="1:6" ht="23.4" customHeight="1">
      <c r="A14" s="357"/>
      <c r="B14" s="357"/>
      <c r="C14" s="357"/>
      <c r="D14" s="357"/>
      <c r="E14" s="357" t="s">
        <v>48</v>
      </c>
      <c r="F14" s="357" t="s">
        <v>43</v>
      </c>
    </row>
    <row r="15" spans="1:6" ht="34.799999999999997" customHeight="1">
      <c r="A15" s="357"/>
      <c r="B15" s="357"/>
      <c r="C15" s="357"/>
      <c r="D15" s="357"/>
      <c r="E15" s="357"/>
      <c r="F15" s="357"/>
    </row>
    <row r="16" spans="1:6" ht="13.8">
      <c r="A16" s="343">
        <v>1</v>
      </c>
      <c r="B16" s="343">
        <v>2</v>
      </c>
      <c r="C16" s="344">
        <v>3</v>
      </c>
      <c r="D16" s="343">
        <v>4</v>
      </c>
      <c r="E16" s="343">
        <v>5</v>
      </c>
      <c r="F16" s="343">
        <v>6</v>
      </c>
    </row>
    <row r="17" spans="1:6" ht="13.8">
      <c r="A17" s="342" t="s">
        <v>79</v>
      </c>
      <c r="B17" s="355"/>
      <c r="C17" s="355"/>
      <c r="D17" s="355"/>
      <c r="E17" s="355"/>
      <c r="F17" s="356"/>
    </row>
    <row r="18" spans="1:6" ht="13.8">
      <c r="A18" s="345">
        <v>200000</v>
      </c>
      <c r="B18" s="346" t="s">
        <v>26</v>
      </c>
      <c r="C18" s="347">
        <v>30134024.670000002</v>
      </c>
      <c r="D18" s="348">
        <v>10270983</v>
      </c>
      <c r="E18" s="348">
        <v>19863041.670000002</v>
      </c>
      <c r="F18" s="348">
        <v>19327841.670000002</v>
      </c>
    </row>
    <row r="19" spans="1:6" ht="41.4">
      <c r="A19" s="345">
        <v>208000</v>
      </c>
      <c r="B19" s="346" t="s">
        <v>27</v>
      </c>
      <c r="C19" s="347">
        <v>30134024.670000002</v>
      </c>
      <c r="D19" s="348">
        <v>10270983</v>
      </c>
      <c r="E19" s="348">
        <v>19863041.670000002</v>
      </c>
      <c r="F19" s="348">
        <v>19327841.670000002</v>
      </c>
    </row>
    <row r="20" spans="1:6" ht="19.2" customHeight="1">
      <c r="A20" s="349">
        <v>208100</v>
      </c>
      <c r="B20" s="350" t="s">
        <v>28</v>
      </c>
      <c r="C20" s="351">
        <v>30434024.670000002</v>
      </c>
      <c r="D20" s="352">
        <v>28405683</v>
      </c>
      <c r="E20" s="352">
        <v>2028341.67</v>
      </c>
      <c r="F20" s="352">
        <v>1493141.67</v>
      </c>
    </row>
    <row r="21" spans="1:6" ht="22.5" customHeight="1">
      <c r="A21" s="349">
        <v>208200</v>
      </c>
      <c r="B21" s="350" t="s">
        <v>29</v>
      </c>
      <c r="C21" s="351">
        <v>300000</v>
      </c>
      <c r="D21" s="352">
        <v>300000</v>
      </c>
      <c r="E21" s="352">
        <v>0</v>
      </c>
      <c r="F21" s="352">
        <v>0</v>
      </c>
    </row>
    <row r="22" spans="1:6" ht="70.8" customHeight="1">
      <c r="A22" s="349">
        <v>208400</v>
      </c>
      <c r="B22" s="350" t="s">
        <v>223</v>
      </c>
      <c r="C22" s="351">
        <v>0</v>
      </c>
      <c r="D22" s="352">
        <v>-17834700</v>
      </c>
      <c r="E22" s="352">
        <v>17834700</v>
      </c>
      <c r="F22" s="352">
        <v>17834700</v>
      </c>
    </row>
    <row r="23" spans="1:6" ht="13.8">
      <c r="A23" s="353" t="s">
        <v>70</v>
      </c>
      <c r="B23" s="354" t="s">
        <v>80</v>
      </c>
      <c r="C23" s="347">
        <v>30134024.670000002</v>
      </c>
      <c r="D23" s="347">
        <v>10270983</v>
      </c>
      <c r="E23" s="347">
        <v>19863041.670000002</v>
      </c>
      <c r="F23" s="347">
        <v>19327841.670000002</v>
      </c>
    </row>
    <row r="24" spans="1:6" ht="13.8">
      <c r="A24" s="342" t="s">
        <v>81</v>
      </c>
      <c r="B24" s="355"/>
      <c r="C24" s="355"/>
      <c r="D24" s="355"/>
      <c r="E24" s="355"/>
      <c r="F24" s="356"/>
    </row>
    <row r="25" spans="1:6" ht="27.6">
      <c r="A25" s="345">
        <v>600000</v>
      </c>
      <c r="B25" s="346" t="s">
        <v>30</v>
      </c>
      <c r="C25" s="347">
        <v>30134024.670000002</v>
      </c>
      <c r="D25" s="348">
        <v>10270983</v>
      </c>
      <c r="E25" s="348">
        <v>19863041.670000002</v>
      </c>
      <c r="F25" s="348">
        <v>19327841.670000002</v>
      </c>
    </row>
    <row r="26" spans="1:6" ht="27.6">
      <c r="A26" s="345">
        <v>602000</v>
      </c>
      <c r="B26" s="346" t="s">
        <v>31</v>
      </c>
      <c r="C26" s="347">
        <v>30134024.670000002</v>
      </c>
      <c r="D26" s="348">
        <v>10270983</v>
      </c>
      <c r="E26" s="348">
        <v>19863041.670000002</v>
      </c>
      <c r="F26" s="348">
        <v>19327841.670000002</v>
      </c>
    </row>
    <row r="27" spans="1:6" ht="20.399999999999999" customHeight="1">
      <c r="A27" s="349">
        <v>602100</v>
      </c>
      <c r="B27" s="350" t="s">
        <v>28</v>
      </c>
      <c r="C27" s="351">
        <v>30434024.670000002</v>
      </c>
      <c r="D27" s="352">
        <v>28405683</v>
      </c>
      <c r="E27" s="352">
        <v>2028341.67</v>
      </c>
      <c r="F27" s="352">
        <v>1493141.67</v>
      </c>
    </row>
    <row r="28" spans="1:6" ht="20.399999999999999" customHeight="1">
      <c r="A28" s="349">
        <v>602200</v>
      </c>
      <c r="B28" s="350" t="s">
        <v>29</v>
      </c>
      <c r="C28" s="351">
        <v>300000</v>
      </c>
      <c r="D28" s="352">
        <v>300000</v>
      </c>
      <c r="E28" s="352">
        <v>0</v>
      </c>
      <c r="F28" s="352">
        <v>0</v>
      </c>
    </row>
    <row r="29" spans="1:6" ht="69.599999999999994" customHeight="1">
      <c r="A29" s="349">
        <v>602400</v>
      </c>
      <c r="B29" s="350" t="s">
        <v>223</v>
      </c>
      <c r="C29" s="351">
        <v>0</v>
      </c>
      <c r="D29" s="352">
        <v>-17834700</v>
      </c>
      <c r="E29" s="352">
        <v>17834700</v>
      </c>
      <c r="F29" s="352">
        <v>17834700</v>
      </c>
    </row>
    <row r="30" spans="1:6" ht="13.8">
      <c r="A30" s="353" t="s">
        <v>70</v>
      </c>
      <c r="B30" s="354" t="s">
        <v>80</v>
      </c>
      <c r="C30" s="347">
        <v>30134024.670000002</v>
      </c>
      <c r="D30" s="347">
        <v>10270983</v>
      </c>
      <c r="E30" s="347">
        <v>19863041.670000002</v>
      </c>
      <c r="F30" s="347">
        <v>19327841.670000002</v>
      </c>
    </row>
    <row r="35" spans="1:5" ht="15.6">
      <c r="A35" s="8" t="s">
        <v>71</v>
      </c>
      <c r="B35" s="7"/>
      <c r="C35" s="7"/>
      <c r="E35" s="48" t="s">
        <v>219</v>
      </c>
    </row>
  </sheetData>
  <mergeCells count="13">
    <mergeCell ref="B13:B15"/>
    <mergeCell ref="C13:C15"/>
    <mergeCell ref="D13:D15"/>
    <mergeCell ref="E13:F13"/>
    <mergeCell ref="E14:E15"/>
    <mergeCell ref="F14:F15"/>
    <mergeCell ref="A6:F6"/>
    <mergeCell ref="A9:B9"/>
    <mergeCell ref="A10:B10"/>
    <mergeCell ref="A7:F7"/>
    <mergeCell ref="A17:F17"/>
    <mergeCell ref="A24:F24"/>
    <mergeCell ref="A13:A15"/>
  </mergeCells>
  <phoneticPr fontId="25" type="noConversion"/>
  <pageMargins left="0.55000000000000004" right="0.2" top="1" bottom="0.4" header="0.5" footer="0.5"/>
  <pageSetup paperSize="9" orientation="portrait" verticalDpi="0" r:id="rId1"/>
  <headerFooter alignWithMargins="0"/>
</worksheet>
</file>

<file path=xl/worksheets/sheet3.xml><?xml version="1.0" encoding="utf-8"?>
<worksheet xmlns="http://schemas.openxmlformats.org/spreadsheetml/2006/main" xmlns:r="http://schemas.openxmlformats.org/officeDocument/2006/relationships">
  <dimension ref="A1:P97"/>
  <sheetViews>
    <sheetView zoomScale="80" zoomScaleNormal="80" workbookViewId="0">
      <pane xSplit="4" ySplit="17" topLeftCell="E44" activePane="bottomRight" state="frozen"/>
      <selection pane="topRight" activeCell="E1" sqref="E1"/>
      <selection pane="bottomLeft" activeCell="A14" sqref="A14"/>
      <selection pane="bottomRight" activeCell="A47" sqref="A47:D47"/>
    </sheetView>
  </sheetViews>
  <sheetFormatPr defaultColWidth="9.109375" defaultRowHeight="15.6"/>
  <cols>
    <col min="1" max="1" width="9.109375" style="212"/>
    <col min="2" max="2" width="7.21875" style="7" customWidth="1"/>
    <col min="3" max="3" width="9.109375" style="7"/>
    <col min="4" max="4" width="28.5546875" style="7" customWidth="1"/>
    <col min="5" max="5" width="15.109375" style="7" customWidth="1"/>
    <col min="6" max="6" width="15.88671875" style="7" customWidth="1"/>
    <col min="7" max="7" width="14.88671875" style="7" customWidth="1"/>
    <col min="8" max="8" width="14" style="7" customWidth="1"/>
    <col min="9" max="9" width="15.44140625" style="7" customWidth="1"/>
    <col min="10" max="10" width="14.6640625" style="7" customWidth="1"/>
    <col min="11" max="11" width="14.21875" style="220" customWidth="1"/>
    <col min="12" max="12" width="14.5546875" style="7" customWidth="1"/>
    <col min="13" max="13" width="11.33203125" style="7" customWidth="1"/>
    <col min="14" max="14" width="11" style="7" customWidth="1"/>
    <col min="15" max="15" width="14.21875" style="7" customWidth="1"/>
    <col min="16" max="16" width="16.5546875" style="9" customWidth="1"/>
    <col min="17" max="17" width="9.109375" style="7"/>
    <col min="18" max="18" width="10.88671875" style="7" bestFit="1" customWidth="1"/>
    <col min="19" max="16384" width="9.109375" style="7"/>
  </cols>
  <sheetData>
    <row r="1" spans="1:16">
      <c r="B1" s="212"/>
      <c r="J1" s="7" t="s">
        <v>373</v>
      </c>
      <c r="K1" s="213"/>
    </row>
    <row r="2" spans="1:16">
      <c r="B2" s="212"/>
      <c r="J2" s="7" t="s">
        <v>76</v>
      </c>
      <c r="K2" s="213"/>
    </row>
    <row r="3" spans="1:16">
      <c r="B3" s="212"/>
      <c r="J3" s="7" t="s">
        <v>545</v>
      </c>
      <c r="K3" s="213"/>
    </row>
    <row r="4" spans="1:16">
      <c r="B4" s="212"/>
      <c r="K4" s="213"/>
    </row>
    <row r="5" spans="1:16">
      <c r="A5" s="240" t="s">
        <v>298</v>
      </c>
      <c r="B5" s="240"/>
      <c r="C5" s="240"/>
      <c r="D5" s="240"/>
      <c r="E5" s="240"/>
      <c r="F5" s="240"/>
      <c r="G5" s="240"/>
      <c r="H5" s="240"/>
      <c r="I5" s="240"/>
      <c r="J5" s="240"/>
      <c r="K5" s="240"/>
      <c r="L5" s="240"/>
      <c r="M5" s="240"/>
      <c r="N5" s="240"/>
      <c r="O5" s="240"/>
      <c r="P5" s="240"/>
    </row>
    <row r="6" spans="1:16">
      <c r="A6" s="241" t="s">
        <v>0</v>
      </c>
      <c r="B6" s="241"/>
      <c r="C6" s="241"/>
      <c r="D6" s="241"/>
      <c r="E6" s="241"/>
      <c r="F6" s="241"/>
      <c r="G6" s="241"/>
      <c r="H6" s="241"/>
      <c r="I6" s="241"/>
      <c r="J6" s="241"/>
      <c r="K6" s="241"/>
      <c r="L6" s="241"/>
      <c r="M6" s="241"/>
      <c r="N6" s="241"/>
      <c r="O6" s="241"/>
    </row>
    <row r="7" spans="1:16">
      <c r="A7" s="241" t="s">
        <v>299</v>
      </c>
      <c r="B7" s="241"/>
      <c r="C7" s="241"/>
      <c r="D7" s="241"/>
      <c r="E7" s="241"/>
      <c r="F7" s="241"/>
      <c r="G7" s="241"/>
      <c r="H7" s="241"/>
      <c r="I7" s="241"/>
      <c r="J7" s="241"/>
      <c r="K7" s="241"/>
      <c r="L7" s="241"/>
      <c r="M7" s="241"/>
      <c r="N7" s="241"/>
      <c r="O7" s="241"/>
    </row>
    <row r="8" spans="1:16">
      <c r="A8" s="207"/>
      <c r="B8" s="207"/>
      <c r="C8" s="207"/>
      <c r="D8" s="207"/>
      <c r="E8" s="207"/>
      <c r="F8" s="207"/>
      <c r="G8" s="207"/>
      <c r="H8" s="207"/>
      <c r="I8" s="207"/>
      <c r="J8" s="207"/>
      <c r="K8" s="207"/>
      <c r="L8" s="207"/>
      <c r="M8" s="207"/>
      <c r="N8" s="207"/>
      <c r="O8" s="207"/>
    </row>
    <row r="9" spans="1:16">
      <c r="A9" s="238">
        <v>13540000000</v>
      </c>
      <c r="B9" s="238"/>
      <c r="C9" s="207"/>
      <c r="D9" s="207"/>
      <c r="E9" s="207"/>
      <c r="F9" s="207"/>
      <c r="G9" s="207"/>
      <c r="H9" s="207"/>
      <c r="I9" s="207"/>
      <c r="J9" s="207"/>
      <c r="K9" s="207"/>
      <c r="L9" s="207"/>
      <c r="M9" s="207"/>
      <c r="N9" s="207"/>
      <c r="O9" s="207"/>
    </row>
    <row r="10" spans="1:16">
      <c r="A10" s="239" t="s">
        <v>104</v>
      </c>
      <c r="B10" s="239"/>
      <c r="C10" s="16"/>
      <c r="D10" s="16"/>
      <c r="E10" s="16"/>
      <c r="F10" s="16"/>
      <c r="G10" s="16"/>
      <c r="H10" s="16"/>
      <c r="I10" s="16"/>
      <c r="J10" s="16"/>
      <c r="K10" s="16"/>
      <c r="L10" s="16"/>
      <c r="M10" s="16"/>
      <c r="N10" s="16"/>
      <c r="O10" s="16"/>
      <c r="P10" s="214"/>
    </row>
    <row r="11" spans="1:16">
      <c r="A11" s="17"/>
      <c r="B11" s="16"/>
      <c r="C11" s="16"/>
      <c r="D11" s="16"/>
      <c r="E11" s="16"/>
      <c r="F11" s="16"/>
      <c r="G11" s="16"/>
      <c r="H11" s="16"/>
      <c r="I11" s="16"/>
      <c r="J11" s="16"/>
      <c r="K11" s="16"/>
      <c r="L11" s="16"/>
      <c r="M11" s="16"/>
      <c r="N11" s="16"/>
      <c r="O11" s="16"/>
      <c r="P11" s="214" t="s">
        <v>1</v>
      </c>
    </row>
    <row r="12" spans="1:16">
      <c r="A12" s="17"/>
      <c r="B12" s="16"/>
      <c r="C12" s="16"/>
      <c r="D12" s="16"/>
      <c r="E12" s="16"/>
      <c r="F12" s="16"/>
      <c r="G12" s="16"/>
      <c r="H12" s="16"/>
      <c r="I12" s="16"/>
      <c r="J12" s="16"/>
      <c r="K12" s="16"/>
      <c r="L12" s="16"/>
      <c r="M12" s="16"/>
      <c r="N12" s="16"/>
      <c r="O12" s="16"/>
      <c r="P12" s="214"/>
    </row>
    <row r="13" spans="1:16" ht="15.6" customHeight="1">
      <c r="A13" s="324" t="s">
        <v>105</v>
      </c>
      <c r="B13" s="324" t="s">
        <v>106</v>
      </c>
      <c r="C13" s="324" t="s">
        <v>45</v>
      </c>
      <c r="D13" s="357" t="s">
        <v>108</v>
      </c>
      <c r="E13" s="357" t="s">
        <v>2</v>
      </c>
      <c r="F13" s="357"/>
      <c r="G13" s="357"/>
      <c r="H13" s="357"/>
      <c r="I13" s="357"/>
      <c r="J13" s="357" t="s">
        <v>9</v>
      </c>
      <c r="K13" s="357"/>
      <c r="L13" s="357"/>
      <c r="M13" s="357"/>
      <c r="N13" s="357"/>
      <c r="O13" s="357"/>
      <c r="P13" s="358" t="s">
        <v>109</v>
      </c>
    </row>
    <row r="14" spans="1:16" ht="15.6" customHeight="1">
      <c r="A14" s="324"/>
      <c r="B14" s="324"/>
      <c r="C14" s="324"/>
      <c r="D14" s="357"/>
      <c r="E14" s="358" t="s">
        <v>48</v>
      </c>
      <c r="F14" s="357" t="s">
        <v>4</v>
      </c>
      <c r="G14" s="357" t="s">
        <v>5</v>
      </c>
      <c r="H14" s="357"/>
      <c r="I14" s="357" t="s">
        <v>8</v>
      </c>
      <c r="J14" s="358" t="s">
        <v>48</v>
      </c>
      <c r="K14" s="357" t="s">
        <v>43</v>
      </c>
      <c r="L14" s="357" t="s">
        <v>4</v>
      </c>
      <c r="M14" s="357" t="s">
        <v>5</v>
      </c>
      <c r="N14" s="357"/>
      <c r="O14" s="357" t="s">
        <v>8</v>
      </c>
      <c r="P14" s="357"/>
    </row>
    <row r="15" spans="1:16" ht="15.6" customHeight="1">
      <c r="A15" s="324"/>
      <c r="B15" s="324"/>
      <c r="C15" s="324"/>
      <c r="D15" s="357"/>
      <c r="E15" s="357"/>
      <c r="F15" s="357"/>
      <c r="G15" s="357" t="s">
        <v>6</v>
      </c>
      <c r="H15" s="357" t="s">
        <v>7</v>
      </c>
      <c r="I15" s="357"/>
      <c r="J15" s="357"/>
      <c r="K15" s="357"/>
      <c r="L15" s="357"/>
      <c r="M15" s="357" t="s">
        <v>6</v>
      </c>
      <c r="N15" s="357" t="s">
        <v>7</v>
      </c>
      <c r="O15" s="357"/>
      <c r="P15" s="357"/>
    </row>
    <row r="16" spans="1:16" ht="99.6" customHeight="1">
      <c r="A16" s="324"/>
      <c r="B16" s="324"/>
      <c r="C16" s="324"/>
      <c r="D16" s="357"/>
      <c r="E16" s="357"/>
      <c r="F16" s="357"/>
      <c r="G16" s="357"/>
      <c r="H16" s="357"/>
      <c r="I16" s="357"/>
      <c r="J16" s="357"/>
      <c r="K16" s="357"/>
      <c r="L16" s="357"/>
      <c r="M16" s="357"/>
      <c r="N16" s="357"/>
      <c r="O16" s="357"/>
      <c r="P16" s="357"/>
    </row>
    <row r="17" spans="1:16">
      <c r="A17" s="343">
        <v>1</v>
      </c>
      <c r="B17" s="343">
        <v>2</v>
      </c>
      <c r="C17" s="343">
        <v>3</v>
      </c>
      <c r="D17" s="343">
        <v>4</v>
      </c>
      <c r="E17" s="344">
        <v>5</v>
      </c>
      <c r="F17" s="343">
        <v>6</v>
      </c>
      <c r="G17" s="343">
        <v>7</v>
      </c>
      <c r="H17" s="343">
        <v>8</v>
      </c>
      <c r="I17" s="343">
        <v>9</v>
      </c>
      <c r="J17" s="344">
        <v>10</v>
      </c>
      <c r="K17" s="343">
        <v>11</v>
      </c>
      <c r="L17" s="343">
        <v>12</v>
      </c>
      <c r="M17" s="343">
        <v>13</v>
      </c>
      <c r="N17" s="343">
        <v>14</v>
      </c>
      <c r="O17" s="343">
        <v>15</v>
      </c>
      <c r="P17" s="344">
        <v>16</v>
      </c>
    </row>
    <row r="18" spans="1:16">
      <c r="A18" s="359" t="s">
        <v>10</v>
      </c>
      <c r="B18" s="360"/>
      <c r="C18" s="361"/>
      <c r="D18" s="362" t="s">
        <v>50</v>
      </c>
      <c r="E18" s="363">
        <v>126887363</v>
      </c>
      <c r="F18" s="364">
        <v>108450690</v>
      </c>
      <c r="G18" s="364">
        <v>41016529</v>
      </c>
      <c r="H18" s="364">
        <v>4606100</v>
      </c>
      <c r="I18" s="364">
        <v>18436673</v>
      </c>
      <c r="J18" s="363">
        <v>14458865</v>
      </c>
      <c r="K18" s="364">
        <v>13200965</v>
      </c>
      <c r="L18" s="364">
        <v>1214400</v>
      </c>
      <c r="M18" s="364">
        <v>48000</v>
      </c>
      <c r="N18" s="364">
        <v>179400</v>
      </c>
      <c r="O18" s="364">
        <v>13244465</v>
      </c>
      <c r="P18" s="363">
        <v>141346228</v>
      </c>
    </row>
    <row r="19" spans="1:16" s="9" customFormat="1" ht="117.6" customHeight="1">
      <c r="A19" s="365" t="s">
        <v>152</v>
      </c>
      <c r="B19" s="365" t="s">
        <v>39</v>
      </c>
      <c r="C19" s="366" t="s">
        <v>11</v>
      </c>
      <c r="D19" s="367" t="s">
        <v>51</v>
      </c>
      <c r="E19" s="368">
        <v>32126852</v>
      </c>
      <c r="F19" s="369">
        <v>32126852</v>
      </c>
      <c r="G19" s="369">
        <v>22692400</v>
      </c>
      <c r="H19" s="369">
        <v>2296500</v>
      </c>
      <c r="I19" s="369">
        <v>0</v>
      </c>
      <c r="J19" s="368">
        <v>0</v>
      </c>
      <c r="K19" s="369">
        <v>0</v>
      </c>
      <c r="L19" s="369">
        <v>0</v>
      </c>
      <c r="M19" s="369">
        <v>0</v>
      </c>
      <c r="N19" s="369">
        <v>0</v>
      </c>
      <c r="O19" s="369">
        <v>0</v>
      </c>
      <c r="P19" s="368">
        <v>32126852</v>
      </c>
    </row>
    <row r="20" spans="1:16" s="213" customFormat="1" ht="36" customHeight="1">
      <c r="A20" s="365" t="s">
        <v>209</v>
      </c>
      <c r="B20" s="365" t="s">
        <v>210</v>
      </c>
      <c r="C20" s="366" t="s">
        <v>75</v>
      </c>
      <c r="D20" s="367" t="s">
        <v>211</v>
      </c>
      <c r="E20" s="368">
        <v>200000</v>
      </c>
      <c r="F20" s="369">
        <v>200000</v>
      </c>
      <c r="G20" s="369">
        <v>0</v>
      </c>
      <c r="H20" s="369">
        <v>0</v>
      </c>
      <c r="I20" s="369">
        <v>0</v>
      </c>
      <c r="J20" s="368">
        <v>0</v>
      </c>
      <c r="K20" s="369">
        <v>0</v>
      </c>
      <c r="L20" s="369">
        <v>0</v>
      </c>
      <c r="M20" s="369">
        <v>0</v>
      </c>
      <c r="N20" s="369">
        <v>0</v>
      </c>
      <c r="O20" s="369">
        <v>0</v>
      </c>
      <c r="P20" s="368">
        <v>200000</v>
      </c>
    </row>
    <row r="21" spans="1:16" ht="36" customHeight="1">
      <c r="A21" s="365" t="s">
        <v>153</v>
      </c>
      <c r="B21" s="365" t="s">
        <v>110</v>
      </c>
      <c r="C21" s="366" t="s">
        <v>111</v>
      </c>
      <c r="D21" s="367" t="s">
        <v>112</v>
      </c>
      <c r="E21" s="368">
        <v>6012100</v>
      </c>
      <c r="F21" s="369">
        <v>6012100</v>
      </c>
      <c r="G21" s="369">
        <v>0</v>
      </c>
      <c r="H21" s="369">
        <v>0</v>
      </c>
      <c r="I21" s="369">
        <v>0</v>
      </c>
      <c r="J21" s="368">
        <v>0</v>
      </c>
      <c r="K21" s="369">
        <v>0</v>
      </c>
      <c r="L21" s="369">
        <v>0</v>
      </c>
      <c r="M21" s="369">
        <v>0</v>
      </c>
      <c r="N21" s="369">
        <v>0</v>
      </c>
      <c r="O21" s="369">
        <v>0</v>
      </c>
      <c r="P21" s="368">
        <v>6012100</v>
      </c>
    </row>
    <row r="22" spans="1:16" ht="57" customHeight="1">
      <c r="A22" s="365" t="s">
        <v>154</v>
      </c>
      <c r="B22" s="365" t="s">
        <v>35</v>
      </c>
      <c r="C22" s="366" t="s">
        <v>34</v>
      </c>
      <c r="D22" s="367" t="s">
        <v>82</v>
      </c>
      <c r="E22" s="368">
        <v>528000</v>
      </c>
      <c r="F22" s="369">
        <v>528000</v>
      </c>
      <c r="G22" s="369">
        <v>0</v>
      </c>
      <c r="H22" s="369">
        <v>0</v>
      </c>
      <c r="I22" s="369">
        <v>0</v>
      </c>
      <c r="J22" s="368">
        <v>0</v>
      </c>
      <c r="K22" s="369">
        <v>0</v>
      </c>
      <c r="L22" s="369">
        <v>0</v>
      </c>
      <c r="M22" s="369">
        <v>0</v>
      </c>
      <c r="N22" s="369">
        <v>0</v>
      </c>
      <c r="O22" s="369">
        <v>0</v>
      </c>
      <c r="P22" s="368">
        <v>528000</v>
      </c>
    </row>
    <row r="23" spans="1:16" ht="57" customHeight="1">
      <c r="A23" s="365" t="s">
        <v>155</v>
      </c>
      <c r="B23" s="365" t="s">
        <v>41</v>
      </c>
      <c r="C23" s="366" t="s">
        <v>33</v>
      </c>
      <c r="D23" s="367" t="s">
        <v>42</v>
      </c>
      <c r="E23" s="368">
        <v>1562600</v>
      </c>
      <c r="F23" s="369">
        <v>1562600</v>
      </c>
      <c r="G23" s="369">
        <v>0</v>
      </c>
      <c r="H23" s="369">
        <v>0</v>
      </c>
      <c r="I23" s="369">
        <v>0</v>
      </c>
      <c r="J23" s="368">
        <v>0</v>
      </c>
      <c r="K23" s="369">
        <v>0</v>
      </c>
      <c r="L23" s="369">
        <v>0</v>
      </c>
      <c r="M23" s="369">
        <v>0</v>
      </c>
      <c r="N23" s="369">
        <v>0</v>
      </c>
      <c r="O23" s="369">
        <v>0</v>
      </c>
      <c r="P23" s="368">
        <v>1562600</v>
      </c>
    </row>
    <row r="24" spans="1:16" s="9" customFormat="1" ht="35.4" customHeight="1">
      <c r="A24" s="365" t="s">
        <v>278</v>
      </c>
      <c r="B24" s="365" t="s">
        <v>279</v>
      </c>
      <c r="C24" s="366" t="s">
        <v>113</v>
      </c>
      <c r="D24" s="367" t="s">
        <v>280</v>
      </c>
      <c r="E24" s="368">
        <v>5010600</v>
      </c>
      <c r="F24" s="369">
        <v>5010600</v>
      </c>
      <c r="G24" s="369">
        <v>0</v>
      </c>
      <c r="H24" s="369">
        <v>0</v>
      </c>
      <c r="I24" s="369">
        <v>0</v>
      </c>
      <c r="J24" s="368">
        <v>527900</v>
      </c>
      <c r="K24" s="369">
        <v>527900</v>
      </c>
      <c r="L24" s="369">
        <v>0</v>
      </c>
      <c r="M24" s="369">
        <v>0</v>
      </c>
      <c r="N24" s="369">
        <v>0</v>
      </c>
      <c r="O24" s="369">
        <v>527900</v>
      </c>
      <c r="P24" s="368">
        <v>5538500</v>
      </c>
    </row>
    <row r="25" spans="1:16" s="218" customFormat="1" ht="41.4">
      <c r="A25" s="365" t="s">
        <v>156</v>
      </c>
      <c r="B25" s="365" t="s">
        <v>115</v>
      </c>
      <c r="C25" s="366" t="s">
        <v>116</v>
      </c>
      <c r="D25" s="367" t="s">
        <v>117</v>
      </c>
      <c r="E25" s="368">
        <v>6800</v>
      </c>
      <c r="F25" s="369">
        <v>6800</v>
      </c>
      <c r="G25" s="369">
        <v>0</v>
      </c>
      <c r="H25" s="369">
        <v>0</v>
      </c>
      <c r="I25" s="369">
        <v>0</v>
      </c>
      <c r="J25" s="368">
        <v>0</v>
      </c>
      <c r="K25" s="369">
        <v>0</v>
      </c>
      <c r="L25" s="369">
        <v>0</v>
      </c>
      <c r="M25" s="369">
        <v>0</v>
      </c>
      <c r="N25" s="369">
        <v>0</v>
      </c>
      <c r="O25" s="369">
        <v>0</v>
      </c>
      <c r="P25" s="368">
        <v>6800</v>
      </c>
    </row>
    <row r="26" spans="1:16" s="218" customFormat="1" ht="61.8" customHeight="1">
      <c r="A26" s="365" t="s">
        <v>157</v>
      </c>
      <c r="B26" s="365" t="s">
        <v>118</v>
      </c>
      <c r="C26" s="366" t="s">
        <v>116</v>
      </c>
      <c r="D26" s="367" t="s">
        <v>119</v>
      </c>
      <c r="E26" s="368">
        <v>1000000</v>
      </c>
      <c r="F26" s="369">
        <v>1000000</v>
      </c>
      <c r="G26" s="369">
        <v>0</v>
      </c>
      <c r="H26" s="369">
        <v>0</v>
      </c>
      <c r="I26" s="369">
        <v>0</v>
      </c>
      <c r="J26" s="368">
        <v>0</v>
      </c>
      <c r="K26" s="369">
        <v>0</v>
      </c>
      <c r="L26" s="369">
        <v>0</v>
      </c>
      <c r="M26" s="369">
        <v>0</v>
      </c>
      <c r="N26" s="369">
        <v>0</v>
      </c>
      <c r="O26" s="369">
        <v>0</v>
      </c>
      <c r="P26" s="368">
        <v>1000000</v>
      </c>
    </row>
    <row r="27" spans="1:16" s="9" customFormat="1" ht="71.400000000000006" customHeight="1">
      <c r="A27" s="365" t="s">
        <v>158</v>
      </c>
      <c r="B27" s="365" t="s">
        <v>120</v>
      </c>
      <c r="C27" s="366" t="s">
        <v>116</v>
      </c>
      <c r="D27" s="367" t="s">
        <v>121</v>
      </c>
      <c r="E27" s="368">
        <v>150500</v>
      </c>
      <c r="F27" s="369">
        <v>150500</v>
      </c>
      <c r="G27" s="369">
        <v>0</v>
      </c>
      <c r="H27" s="369">
        <v>0</v>
      </c>
      <c r="I27" s="369">
        <v>0</v>
      </c>
      <c r="J27" s="368">
        <v>0</v>
      </c>
      <c r="K27" s="369">
        <v>0</v>
      </c>
      <c r="L27" s="369">
        <v>0</v>
      </c>
      <c r="M27" s="369">
        <v>0</v>
      </c>
      <c r="N27" s="369">
        <v>0</v>
      </c>
      <c r="O27" s="369">
        <v>0</v>
      </c>
      <c r="P27" s="368">
        <v>150500</v>
      </c>
    </row>
    <row r="28" spans="1:16" ht="94.2" customHeight="1">
      <c r="A28" s="365" t="s">
        <v>181</v>
      </c>
      <c r="B28" s="365" t="s">
        <v>122</v>
      </c>
      <c r="C28" s="366" t="s">
        <v>19</v>
      </c>
      <c r="D28" s="367" t="s">
        <v>123</v>
      </c>
      <c r="E28" s="368">
        <v>4626900</v>
      </c>
      <c r="F28" s="369">
        <v>4626900</v>
      </c>
      <c r="G28" s="369">
        <v>3377600</v>
      </c>
      <c r="H28" s="369">
        <v>169700</v>
      </c>
      <c r="I28" s="369">
        <v>0</v>
      </c>
      <c r="J28" s="368">
        <v>120000</v>
      </c>
      <c r="K28" s="369">
        <v>0</v>
      </c>
      <c r="L28" s="369">
        <v>120000</v>
      </c>
      <c r="M28" s="369">
        <v>48000</v>
      </c>
      <c r="N28" s="369">
        <v>34400</v>
      </c>
      <c r="O28" s="369">
        <v>0</v>
      </c>
      <c r="P28" s="368">
        <v>4746900</v>
      </c>
    </row>
    <row r="29" spans="1:16" ht="47.4" customHeight="1">
      <c r="A29" s="365" t="s">
        <v>159</v>
      </c>
      <c r="B29" s="365" t="s">
        <v>124</v>
      </c>
      <c r="C29" s="366" t="s">
        <v>12</v>
      </c>
      <c r="D29" s="367" t="s">
        <v>182</v>
      </c>
      <c r="E29" s="368">
        <v>1047100</v>
      </c>
      <c r="F29" s="369">
        <v>1047100</v>
      </c>
      <c r="G29" s="369">
        <v>735500</v>
      </c>
      <c r="H29" s="369">
        <v>25200</v>
      </c>
      <c r="I29" s="369">
        <v>0</v>
      </c>
      <c r="J29" s="368">
        <v>0</v>
      </c>
      <c r="K29" s="369">
        <v>0</v>
      </c>
      <c r="L29" s="369">
        <v>0</v>
      </c>
      <c r="M29" s="369">
        <v>0</v>
      </c>
      <c r="N29" s="369">
        <v>0</v>
      </c>
      <c r="O29" s="369">
        <v>0</v>
      </c>
      <c r="P29" s="368">
        <v>1047100</v>
      </c>
    </row>
    <row r="30" spans="1:16" ht="135" customHeight="1">
      <c r="A30" s="365" t="s">
        <v>160</v>
      </c>
      <c r="B30" s="365" t="s">
        <v>125</v>
      </c>
      <c r="C30" s="366" t="s">
        <v>18</v>
      </c>
      <c r="D30" s="367" t="s">
        <v>126</v>
      </c>
      <c r="E30" s="368">
        <v>1100000</v>
      </c>
      <c r="F30" s="369">
        <v>1100000</v>
      </c>
      <c r="G30" s="369">
        <v>0</v>
      </c>
      <c r="H30" s="369">
        <v>0</v>
      </c>
      <c r="I30" s="369">
        <v>0</v>
      </c>
      <c r="J30" s="368">
        <v>0</v>
      </c>
      <c r="K30" s="369">
        <v>0</v>
      </c>
      <c r="L30" s="369">
        <v>0</v>
      </c>
      <c r="M30" s="369">
        <v>0</v>
      </c>
      <c r="N30" s="369">
        <v>0</v>
      </c>
      <c r="O30" s="369">
        <v>0</v>
      </c>
      <c r="P30" s="368">
        <v>1100000</v>
      </c>
    </row>
    <row r="31" spans="1:16" ht="124.2" customHeight="1">
      <c r="A31" s="365" t="s">
        <v>161</v>
      </c>
      <c r="B31" s="365" t="s">
        <v>127</v>
      </c>
      <c r="C31" s="366" t="s">
        <v>128</v>
      </c>
      <c r="D31" s="367" t="s">
        <v>129</v>
      </c>
      <c r="E31" s="368">
        <v>450000</v>
      </c>
      <c r="F31" s="369">
        <v>450000</v>
      </c>
      <c r="G31" s="369">
        <v>0</v>
      </c>
      <c r="H31" s="369">
        <v>0</v>
      </c>
      <c r="I31" s="369">
        <v>0</v>
      </c>
      <c r="J31" s="368">
        <v>0</v>
      </c>
      <c r="K31" s="369">
        <v>0</v>
      </c>
      <c r="L31" s="369">
        <v>0</v>
      </c>
      <c r="M31" s="369">
        <v>0</v>
      </c>
      <c r="N31" s="369">
        <v>0</v>
      </c>
      <c r="O31" s="369">
        <v>0</v>
      </c>
      <c r="P31" s="368">
        <v>450000</v>
      </c>
    </row>
    <row r="32" spans="1:16" ht="34.799999999999997" customHeight="1">
      <c r="A32" s="365" t="s">
        <v>473</v>
      </c>
      <c r="B32" s="365" t="s">
        <v>474</v>
      </c>
      <c r="C32" s="366" t="s">
        <v>475</v>
      </c>
      <c r="D32" s="367" t="s">
        <v>476</v>
      </c>
      <c r="E32" s="368">
        <v>250000</v>
      </c>
      <c r="F32" s="369">
        <v>250000</v>
      </c>
      <c r="G32" s="369">
        <v>0</v>
      </c>
      <c r="H32" s="369">
        <v>0</v>
      </c>
      <c r="I32" s="369">
        <v>0</v>
      </c>
      <c r="J32" s="368">
        <v>0</v>
      </c>
      <c r="K32" s="369">
        <v>0</v>
      </c>
      <c r="L32" s="369">
        <v>0</v>
      </c>
      <c r="M32" s="369">
        <v>0</v>
      </c>
      <c r="N32" s="369">
        <v>0</v>
      </c>
      <c r="O32" s="369">
        <v>0</v>
      </c>
      <c r="P32" s="368">
        <v>250000</v>
      </c>
    </row>
    <row r="33" spans="1:16" ht="82.8">
      <c r="A33" s="365" t="s">
        <v>281</v>
      </c>
      <c r="B33" s="365" t="s">
        <v>282</v>
      </c>
      <c r="C33" s="366" t="s">
        <v>116</v>
      </c>
      <c r="D33" s="367" t="s">
        <v>283</v>
      </c>
      <c r="E33" s="368">
        <v>400000</v>
      </c>
      <c r="F33" s="369">
        <v>400000</v>
      </c>
      <c r="G33" s="369">
        <v>0</v>
      </c>
      <c r="H33" s="369">
        <v>0</v>
      </c>
      <c r="I33" s="369">
        <v>0</v>
      </c>
      <c r="J33" s="368">
        <v>0</v>
      </c>
      <c r="K33" s="369">
        <v>0</v>
      </c>
      <c r="L33" s="369">
        <v>0</v>
      </c>
      <c r="M33" s="369">
        <v>0</v>
      </c>
      <c r="N33" s="369">
        <v>0</v>
      </c>
      <c r="O33" s="369">
        <v>0</v>
      </c>
      <c r="P33" s="368">
        <v>400000</v>
      </c>
    </row>
    <row r="34" spans="1:16" ht="50.4" customHeight="1">
      <c r="A34" s="365" t="s">
        <v>162</v>
      </c>
      <c r="B34" s="365" t="s">
        <v>52</v>
      </c>
      <c r="C34" s="366" t="s">
        <v>20</v>
      </c>
      <c r="D34" s="367" t="s">
        <v>40</v>
      </c>
      <c r="E34" s="368">
        <v>6549000</v>
      </c>
      <c r="F34" s="369">
        <v>6549000</v>
      </c>
      <c r="G34" s="369">
        <v>0</v>
      </c>
      <c r="H34" s="369">
        <v>0</v>
      </c>
      <c r="I34" s="369">
        <v>0</v>
      </c>
      <c r="J34" s="368">
        <v>0</v>
      </c>
      <c r="K34" s="369">
        <v>0</v>
      </c>
      <c r="L34" s="369">
        <v>0</v>
      </c>
      <c r="M34" s="369">
        <v>0</v>
      </c>
      <c r="N34" s="369">
        <v>0</v>
      </c>
      <c r="O34" s="369">
        <v>0</v>
      </c>
      <c r="P34" s="368">
        <v>6549000</v>
      </c>
    </row>
    <row r="35" spans="1:16" ht="33" customHeight="1">
      <c r="A35" s="365" t="s">
        <v>163</v>
      </c>
      <c r="B35" s="365" t="s">
        <v>83</v>
      </c>
      <c r="C35" s="366" t="s">
        <v>21</v>
      </c>
      <c r="D35" s="367" t="s">
        <v>36</v>
      </c>
      <c r="E35" s="368">
        <v>6477600</v>
      </c>
      <c r="F35" s="369">
        <v>6477600</v>
      </c>
      <c r="G35" s="369">
        <v>4752400</v>
      </c>
      <c r="H35" s="369">
        <v>330500</v>
      </c>
      <c r="I35" s="369">
        <v>0</v>
      </c>
      <c r="J35" s="368">
        <v>700000</v>
      </c>
      <c r="K35" s="369">
        <v>700000</v>
      </c>
      <c r="L35" s="369">
        <v>0</v>
      </c>
      <c r="M35" s="369">
        <v>0</v>
      </c>
      <c r="N35" s="369">
        <v>0</v>
      </c>
      <c r="O35" s="369">
        <v>700000</v>
      </c>
      <c r="P35" s="368">
        <v>7177600</v>
      </c>
    </row>
    <row r="36" spans="1:16" ht="27.6">
      <c r="A36" s="365" t="s">
        <v>164</v>
      </c>
      <c r="B36" s="365" t="s">
        <v>84</v>
      </c>
      <c r="C36" s="366" t="s">
        <v>21</v>
      </c>
      <c r="D36" s="367" t="s">
        <v>37</v>
      </c>
      <c r="E36" s="368">
        <v>521000</v>
      </c>
      <c r="F36" s="369">
        <v>521000</v>
      </c>
      <c r="G36" s="369">
        <v>353000</v>
      </c>
      <c r="H36" s="369">
        <v>58600</v>
      </c>
      <c r="I36" s="369">
        <v>0</v>
      </c>
      <c r="J36" s="368">
        <v>0</v>
      </c>
      <c r="K36" s="369">
        <v>0</v>
      </c>
      <c r="L36" s="369">
        <v>0</v>
      </c>
      <c r="M36" s="369">
        <v>0</v>
      </c>
      <c r="N36" s="369">
        <v>0</v>
      </c>
      <c r="O36" s="369">
        <v>0</v>
      </c>
      <c r="P36" s="368">
        <v>521000</v>
      </c>
    </row>
    <row r="37" spans="1:16" ht="60" customHeight="1">
      <c r="A37" s="365" t="s">
        <v>165</v>
      </c>
      <c r="B37" s="365" t="s">
        <v>85</v>
      </c>
      <c r="C37" s="366" t="s">
        <v>22</v>
      </c>
      <c r="D37" s="367" t="s">
        <v>38</v>
      </c>
      <c r="E37" s="368">
        <v>11296910</v>
      </c>
      <c r="F37" s="369">
        <v>11296910</v>
      </c>
      <c r="G37" s="369">
        <v>6980700</v>
      </c>
      <c r="H37" s="369">
        <v>1653800</v>
      </c>
      <c r="I37" s="369">
        <v>0</v>
      </c>
      <c r="J37" s="368">
        <v>446600</v>
      </c>
      <c r="K37" s="369">
        <v>383100</v>
      </c>
      <c r="L37" s="369">
        <v>20000</v>
      </c>
      <c r="M37" s="369">
        <v>0</v>
      </c>
      <c r="N37" s="369">
        <v>0</v>
      </c>
      <c r="O37" s="369">
        <v>426600</v>
      </c>
      <c r="P37" s="368">
        <v>11743510</v>
      </c>
    </row>
    <row r="38" spans="1:16" ht="30.6" customHeight="1">
      <c r="A38" s="365" t="s">
        <v>166</v>
      </c>
      <c r="B38" s="365" t="s">
        <v>53</v>
      </c>
      <c r="C38" s="366" t="s">
        <v>23</v>
      </c>
      <c r="D38" s="367" t="s">
        <v>54</v>
      </c>
      <c r="E38" s="368">
        <v>350000</v>
      </c>
      <c r="F38" s="369">
        <v>350000</v>
      </c>
      <c r="G38" s="369">
        <v>0</v>
      </c>
      <c r="H38" s="369">
        <v>0</v>
      </c>
      <c r="I38" s="369">
        <v>0</v>
      </c>
      <c r="J38" s="368">
        <v>0</v>
      </c>
      <c r="K38" s="369">
        <v>0</v>
      </c>
      <c r="L38" s="369">
        <v>0</v>
      </c>
      <c r="M38" s="369">
        <v>0</v>
      </c>
      <c r="N38" s="369">
        <v>0</v>
      </c>
      <c r="O38" s="369">
        <v>0</v>
      </c>
      <c r="P38" s="368">
        <v>350000</v>
      </c>
    </row>
    <row r="39" spans="1:16" ht="54" customHeight="1">
      <c r="A39" s="365" t="s">
        <v>72</v>
      </c>
      <c r="B39" s="365" t="s">
        <v>73</v>
      </c>
      <c r="C39" s="366" t="s">
        <v>13</v>
      </c>
      <c r="D39" s="367" t="s">
        <v>74</v>
      </c>
      <c r="E39" s="368">
        <v>180000</v>
      </c>
      <c r="F39" s="369">
        <v>180000</v>
      </c>
      <c r="G39" s="369">
        <v>0</v>
      </c>
      <c r="H39" s="369">
        <v>0</v>
      </c>
      <c r="I39" s="369">
        <v>0</v>
      </c>
      <c r="J39" s="368">
        <v>0</v>
      </c>
      <c r="K39" s="369">
        <v>0</v>
      </c>
      <c r="L39" s="369">
        <v>0</v>
      </c>
      <c r="M39" s="369">
        <v>0</v>
      </c>
      <c r="N39" s="369">
        <v>0</v>
      </c>
      <c r="O39" s="369">
        <v>0</v>
      </c>
      <c r="P39" s="368">
        <v>180000</v>
      </c>
    </row>
    <row r="40" spans="1:16" ht="32.4" customHeight="1">
      <c r="A40" s="365" t="s">
        <v>284</v>
      </c>
      <c r="B40" s="365" t="s">
        <v>285</v>
      </c>
      <c r="C40" s="366" t="s">
        <v>13</v>
      </c>
      <c r="D40" s="367" t="s">
        <v>286</v>
      </c>
      <c r="E40" s="368">
        <v>278000</v>
      </c>
      <c r="F40" s="369">
        <v>278000</v>
      </c>
      <c r="G40" s="369">
        <v>0</v>
      </c>
      <c r="H40" s="369">
        <v>17000</v>
      </c>
      <c r="I40" s="369">
        <v>0</v>
      </c>
      <c r="J40" s="368">
        <v>62000</v>
      </c>
      <c r="K40" s="369">
        <v>62000</v>
      </c>
      <c r="L40" s="369">
        <v>0</v>
      </c>
      <c r="M40" s="369">
        <v>0</v>
      </c>
      <c r="N40" s="369">
        <v>0</v>
      </c>
      <c r="O40" s="369">
        <v>62000</v>
      </c>
      <c r="P40" s="368">
        <v>340000</v>
      </c>
    </row>
    <row r="41" spans="1:16" ht="60" customHeight="1">
      <c r="A41" s="365" t="s">
        <v>477</v>
      </c>
      <c r="B41" s="365" t="s">
        <v>478</v>
      </c>
      <c r="C41" s="366" t="s">
        <v>13</v>
      </c>
      <c r="D41" s="367" t="s">
        <v>479</v>
      </c>
      <c r="E41" s="368">
        <v>156928</v>
      </c>
      <c r="F41" s="369">
        <v>156928</v>
      </c>
      <c r="G41" s="369">
        <v>128629</v>
      </c>
      <c r="H41" s="369">
        <v>0</v>
      </c>
      <c r="I41" s="369">
        <v>0</v>
      </c>
      <c r="J41" s="368">
        <v>0</v>
      </c>
      <c r="K41" s="369">
        <v>0</v>
      </c>
      <c r="L41" s="369">
        <v>0</v>
      </c>
      <c r="M41" s="369">
        <v>0</v>
      </c>
      <c r="N41" s="369">
        <v>0</v>
      </c>
      <c r="O41" s="369">
        <v>0</v>
      </c>
      <c r="P41" s="368">
        <v>156928</v>
      </c>
    </row>
    <row r="42" spans="1:16" ht="82.8">
      <c r="A42" s="365" t="s">
        <v>167</v>
      </c>
      <c r="B42" s="365" t="s">
        <v>86</v>
      </c>
      <c r="C42" s="366" t="s">
        <v>13</v>
      </c>
      <c r="D42" s="367" t="s">
        <v>87</v>
      </c>
      <c r="E42" s="368">
        <v>1662800</v>
      </c>
      <c r="F42" s="369">
        <v>1662800</v>
      </c>
      <c r="G42" s="369">
        <v>1084200</v>
      </c>
      <c r="H42" s="369">
        <v>6600</v>
      </c>
      <c r="I42" s="369">
        <v>0</v>
      </c>
      <c r="J42" s="368">
        <v>0</v>
      </c>
      <c r="K42" s="369">
        <v>0</v>
      </c>
      <c r="L42" s="369">
        <v>0</v>
      </c>
      <c r="M42" s="369">
        <v>0</v>
      </c>
      <c r="N42" s="369">
        <v>0</v>
      </c>
      <c r="O42" s="369">
        <v>0</v>
      </c>
      <c r="P42" s="368">
        <v>1662800</v>
      </c>
    </row>
    <row r="43" spans="1:16" ht="67.2" customHeight="1">
      <c r="A43" s="365" t="s">
        <v>168</v>
      </c>
      <c r="B43" s="365" t="s">
        <v>130</v>
      </c>
      <c r="C43" s="366" t="s">
        <v>13</v>
      </c>
      <c r="D43" s="367" t="s">
        <v>131</v>
      </c>
      <c r="E43" s="368">
        <v>160000</v>
      </c>
      <c r="F43" s="369">
        <v>160000</v>
      </c>
      <c r="G43" s="369">
        <v>0</v>
      </c>
      <c r="H43" s="369">
        <v>0</v>
      </c>
      <c r="I43" s="369">
        <v>0</v>
      </c>
      <c r="J43" s="368">
        <v>0</v>
      </c>
      <c r="K43" s="369">
        <v>0</v>
      </c>
      <c r="L43" s="369">
        <v>0</v>
      </c>
      <c r="M43" s="369">
        <v>0</v>
      </c>
      <c r="N43" s="369">
        <v>0</v>
      </c>
      <c r="O43" s="369">
        <v>0</v>
      </c>
      <c r="P43" s="368">
        <v>160000</v>
      </c>
    </row>
    <row r="44" spans="1:16" ht="41.4">
      <c r="A44" s="365" t="s">
        <v>169</v>
      </c>
      <c r="B44" s="365" t="s">
        <v>88</v>
      </c>
      <c r="C44" s="366" t="s">
        <v>55</v>
      </c>
      <c r="D44" s="367" t="s">
        <v>89</v>
      </c>
      <c r="E44" s="368">
        <v>400000</v>
      </c>
      <c r="F44" s="369">
        <v>100000</v>
      </c>
      <c r="G44" s="369">
        <v>0</v>
      </c>
      <c r="H44" s="369">
        <v>30000</v>
      </c>
      <c r="I44" s="369">
        <v>300000</v>
      </c>
      <c r="J44" s="368">
        <v>145000</v>
      </c>
      <c r="K44" s="369">
        <v>0</v>
      </c>
      <c r="L44" s="369">
        <v>145000</v>
      </c>
      <c r="M44" s="369">
        <v>0</v>
      </c>
      <c r="N44" s="369">
        <v>145000</v>
      </c>
      <c r="O44" s="369">
        <v>0</v>
      </c>
      <c r="P44" s="368">
        <v>545000</v>
      </c>
    </row>
    <row r="45" spans="1:16" ht="79.8" customHeight="1">
      <c r="A45" s="365" t="s">
        <v>480</v>
      </c>
      <c r="B45" s="365" t="s">
        <v>481</v>
      </c>
      <c r="C45" s="366" t="s">
        <v>55</v>
      </c>
      <c r="D45" s="367" t="s">
        <v>482</v>
      </c>
      <c r="E45" s="368">
        <v>186673</v>
      </c>
      <c r="F45" s="369">
        <v>0</v>
      </c>
      <c r="G45" s="369">
        <v>0</v>
      </c>
      <c r="H45" s="369">
        <v>0</v>
      </c>
      <c r="I45" s="369">
        <v>186673</v>
      </c>
      <c r="J45" s="368">
        <v>0</v>
      </c>
      <c r="K45" s="369">
        <v>0</v>
      </c>
      <c r="L45" s="369">
        <v>0</v>
      </c>
      <c r="M45" s="369">
        <v>0</v>
      </c>
      <c r="N45" s="369">
        <v>0</v>
      </c>
      <c r="O45" s="369">
        <v>0</v>
      </c>
      <c r="P45" s="368">
        <v>186673</v>
      </c>
    </row>
    <row r="46" spans="1:16" ht="34.200000000000003" customHeight="1">
      <c r="A46" s="365" t="s">
        <v>170</v>
      </c>
      <c r="B46" s="365" t="s">
        <v>56</v>
      </c>
      <c r="C46" s="366" t="s">
        <v>55</v>
      </c>
      <c r="D46" s="367" t="s">
        <v>57</v>
      </c>
      <c r="E46" s="368">
        <v>18949800</v>
      </c>
      <c r="F46" s="369">
        <v>1199800</v>
      </c>
      <c r="G46" s="369">
        <v>0</v>
      </c>
      <c r="H46" s="369">
        <v>0</v>
      </c>
      <c r="I46" s="369">
        <v>17750000</v>
      </c>
      <c r="J46" s="368">
        <v>1000000</v>
      </c>
      <c r="K46" s="369">
        <v>1000000</v>
      </c>
      <c r="L46" s="369">
        <v>0</v>
      </c>
      <c r="M46" s="369">
        <v>0</v>
      </c>
      <c r="N46" s="369">
        <v>0</v>
      </c>
      <c r="O46" s="369">
        <v>1000000</v>
      </c>
      <c r="P46" s="368">
        <v>19949800</v>
      </c>
    </row>
    <row r="47" spans="1:16" ht="127.8" customHeight="1">
      <c r="A47" s="365" t="s">
        <v>535</v>
      </c>
      <c r="B47" s="365" t="s">
        <v>536</v>
      </c>
      <c r="C47" s="366" t="s">
        <v>537</v>
      </c>
      <c r="D47" s="367" t="s">
        <v>538</v>
      </c>
      <c r="E47" s="368">
        <v>100000</v>
      </c>
      <c r="F47" s="369">
        <v>100000</v>
      </c>
      <c r="G47" s="369">
        <v>0</v>
      </c>
      <c r="H47" s="369">
        <v>0</v>
      </c>
      <c r="I47" s="369">
        <v>0</v>
      </c>
      <c r="J47" s="368">
        <v>0</v>
      </c>
      <c r="K47" s="369">
        <v>0</v>
      </c>
      <c r="L47" s="369">
        <v>0</v>
      </c>
      <c r="M47" s="369">
        <v>0</v>
      </c>
      <c r="N47" s="369">
        <v>0</v>
      </c>
      <c r="O47" s="369">
        <v>0</v>
      </c>
      <c r="P47" s="368">
        <v>100000</v>
      </c>
    </row>
    <row r="48" spans="1:16" ht="36.6" customHeight="1">
      <c r="A48" s="365" t="s">
        <v>224</v>
      </c>
      <c r="B48" s="365" t="s">
        <v>225</v>
      </c>
      <c r="C48" s="366" t="s">
        <v>226</v>
      </c>
      <c r="D48" s="367" t="s">
        <v>227</v>
      </c>
      <c r="E48" s="368">
        <v>200000</v>
      </c>
      <c r="F48" s="369">
        <v>0</v>
      </c>
      <c r="G48" s="369">
        <v>0</v>
      </c>
      <c r="H48" s="369">
        <v>0</v>
      </c>
      <c r="I48" s="369">
        <v>200000</v>
      </c>
      <c r="J48" s="368">
        <v>0</v>
      </c>
      <c r="K48" s="369">
        <v>0</v>
      </c>
      <c r="L48" s="369">
        <v>0</v>
      </c>
      <c r="M48" s="369">
        <v>0</v>
      </c>
      <c r="N48" s="369">
        <v>0</v>
      </c>
      <c r="O48" s="369">
        <v>0</v>
      </c>
      <c r="P48" s="368">
        <v>200000</v>
      </c>
    </row>
    <row r="49" spans="1:16" ht="33" customHeight="1">
      <c r="A49" s="365" t="s">
        <v>228</v>
      </c>
      <c r="B49" s="365" t="s">
        <v>229</v>
      </c>
      <c r="C49" s="366" t="s">
        <v>226</v>
      </c>
      <c r="D49" s="367" t="s">
        <v>230</v>
      </c>
      <c r="E49" s="368">
        <v>415100</v>
      </c>
      <c r="F49" s="369">
        <v>415100</v>
      </c>
      <c r="G49" s="369">
        <v>0</v>
      </c>
      <c r="H49" s="369">
        <v>0</v>
      </c>
      <c r="I49" s="369">
        <v>0</v>
      </c>
      <c r="J49" s="368">
        <v>23900</v>
      </c>
      <c r="K49" s="369">
        <v>0</v>
      </c>
      <c r="L49" s="369">
        <v>23900</v>
      </c>
      <c r="M49" s="369">
        <v>0</v>
      </c>
      <c r="N49" s="369">
        <v>0</v>
      </c>
      <c r="O49" s="369">
        <v>0</v>
      </c>
      <c r="P49" s="368">
        <v>439000</v>
      </c>
    </row>
    <row r="50" spans="1:16" ht="32.4" customHeight="1">
      <c r="A50" s="365" t="s">
        <v>381</v>
      </c>
      <c r="B50" s="365" t="s">
        <v>382</v>
      </c>
      <c r="C50" s="366" t="s">
        <v>383</v>
      </c>
      <c r="D50" s="367" t="s">
        <v>384</v>
      </c>
      <c r="E50" s="368">
        <v>15200</v>
      </c>
      <c r="F50" s="369">
        <v>15200</v>
      </c>
      <c r="G50" s="369">
        <v>0</v>
      </c>
      <c r="H50" s="369">
        <v>0</v>
      </c>
      <c r="I50" s="369">
        <v>0</v>
      </c>
      <c r="J50" s="368">
        <v>1450000</v>
      </c>
      <c r="K50" s="369">
        <v>1450000</v>
      </c>
      <c r="L50" s="369">
        <v>0</v>
      </c>
      <c r="M50" s="369">
        <v>0</v>
      </c>
      <c r="N50" s="369">
        <v>0</v>
      </c>
      <c r="O50" s="369">
        <v>1450000</v>
      </c>
      <c r="P50" s="368">
        <v>1465200</v>
      </c>
    </row>
    <row r="51" spans="1:16" ht="27.6">
      <c r="A51" s="365" t="s">
        <v>483</v>
      </c>
      <c r="B51" s="365" t="s">
        <v>484</v>
      </c>
      <c r="C51" s="366" t="s">
        <v>231</v>
      </c>
      <c r="D51" s="367" t="s">
        <v>485</v>
      </c>
      <c r="E51" s="368">
        <v>0</v>
      </c>
      <c r="F51" s="369">
        <v>0</v>
      </c>
      <c r="G51" s="369">
        <v>0</v>
      </c>
      <c r="H51" s="369">
        <v>0</v>
      </c>
      <c r="I51" s="369">
        <v>0</v>
      </c>
      <c r="J51" s="368">
        <v>800000</v>
      </c>
      <c r="K51" s="369">
        <v>800000</v>
      </c>
      <c r="L51" s="369">
        <v>0</v>
      </c>
      <c r="M51" s="369">
        <v>0</v>
      </c>
      <c r="N51" s="369">
        <v>0</v>
      </c>
      <c r="O51" s="369">
        <v>800000</v>
      </c>
      <c r="P51" s="368">
        <v>800000</v>
      </c>
    </row>
    <row r="52" spans="1:16" ht="31.8" customHeight="1">
      <c r="A52" s="365" t="s">
        <v>401</v>
      </c>
      <c r="B52" s="365" t="s">
        <v>402</v>
      </c>
      <c r="C52" s="366" t="s">
        <v>231</v>
      </c>
      <c r="D52" s="367" t="s">
        <v>403</v>
      </c>
      <c r="E52" s="368">
        <v>0</v>
      </c>
      <c r="F52" s="369">
        <v>0</v>
      </c>
      <c r="G52" s="369">
        <v>0</v>
      </c>
      <c r="H52" s="369">
        <v>0</v>
      </c>
      <c r="I52" s="369">
        <v>0</v>
      </c>
      <c r="J52" s="368">
        <v>1620000</v>
      </c>
      <c r="K52" s="369">
        <v>1620000</v>
      </c>
      <c r="L52" s="369">
        <v>0</v>
      </c>
      <c r="M52" s="369">
        <v>0</v>
      </c>
      <c r="N52" s="369">
        <v>0</v>
      </c>
      <c r="O52" s="369">
        <v>1620000</v>
      </c>
      <c r="P52" s="368">
        <v>1620000</v>
      </c>
    </row>
    <row r="53" spans="1:16" ht="50.4" customHeight="1">
      <c r="A53" s="365" t="s">
        <v>232</v>
      </c>
      <c r="B53" s="365" t="s">
        <v>233</v>
      </c>
      <c r="C53" s="366" t="s">
        <v>231</v>
      </c>
      <c r="D53" s="367" t="s">
        <v>234</v>
      </c>
      <c r="E53" s="368">
        <v>0</v>
      </c>
      <c r="F53" s="369">
        <v>0</v>
      </c>
      <c r="G53" s="369">
        <v>0</v>
      </c>
      <c r="H53" s="369">
        <v>0</v>
      </c>
      <c r="I53" s="369">
        <v>0</v>
      </c>
      <c r="J53" s="368">
        <v>200000</v>
      </c>
      <c r="K53" s="369">
        <v>200000</v>
      </c>
      <c r="L53" s="369">
        <v>0</v>
      </c>
      <c r="M53" s="369">
        <v>0</v>
      </c>
      <c r="N53" s="369">
        <v>0</v>
      </c>
      <c r="O53" s="369">
        <v>200000</v>
      </c>
      <c r="P53" s="368">
        <v>200000</v>
      </c>
    </row>
    <row r="54" spans="1:16" ht="80.400000000000006" customHeight="1">
      <c r="A54" s="365" t="s">
        <v>171</v>
      </c>
      <c r="B54" s="365" t="s">
        <v>60</v>
      </c>
      <c r="C54" s="366" t="s">
        <v>59</v>
      </c>
      <c r="D54" s="367" t="s">
        <v>61</v>
      </c>
      <c r="E54" s="368">
        <v>18144300</v>
      </c>
      <c r="F54" s="369">
        <v>18144300</v>
      </c>
      <c r="G54" s="369">
        <v>0</v>
      </c>
      <c r="H54" s="369">
        <v>0</v>
      </c>
      <c r="I54" s="369">
        <v>0</v>
      </c>
      <c r="J54" s="368">
        <v>1437900</v>
      </c>
      <c r="K54" s="369">
        <v>1437900</v>
      </c>
      <c r="L54" s="369">
        <v>0</v>
      </c>
      <c r="M54" s="369">
        <v>0</v>
      </c>
      <c r="N54" s="369">
        <v>0</v>
      </c>
      <c r="O54" s="369">
        <v>1437900</v>
      </c>
      <c r="P54" s="368">
        <v>19582200</v>
      </c>
    </row>
    <row r="55" spans="1:16" ht="37.200000000000003" customHeight="1">
      <c r="A55" s="365" t="s">
        <v>524</v>
      </c>
      <c r="B55" s="365" t="s">
        <v>525</v>
      </c>
      <c r="C55" s="366" t="s">
        <v>526</v>
      </c>
      <c r="D55" s="367" t="s">
        <v>527</v>
      </c>
      <c r="E55" s="368">
        <v>426000</v>
      </c>
      <c r="F55" s="369">
        <v>426000</v>
      </c>
      <c r="G55" s="369">
        <v>0</v>
      </c>
      <c r="H55" s="369">
        <v>0</v>
      </c>
      <c r="I55" s="369">
        <v>0</v>
      </c>
      <c r="J55" s="368">
        <v>174000</v>
      </c>
      <c r="K55" s="369">
        <v>174000</v>
      </c>
      <c r="L55" s="369">
        <v>0</v>
      </c>
      <c r="M55" s="369">
        <v>0</v>
      </c>
      <c r="N55" s="369">
        <v>0</v>
      </c>
      <c r="O55" s="369">
        <v>174000</v>
      </c>
      <c r="P55" s="368">
        <v>600000</v>
      </c>
    </row>
    <row r="56" spans="1:16" ht="100.2" customHeight="1">
      <c r="A56" s="365" t="s">
        <v>237</v>
      </c>
      <c r="B56" s="365" t="s">
        <v>238</v>
      </c>
      <c r="C56" s="366" t="s">
        <v>58</v>
      </c>
      <c r="D56" s="367" t="s">
        <v>239</v>
      </c>
      <c r="E56" s="368">
        <v>0</v>
      </c>
      <c r="F56" s="369">
        <v>0</v>
      </c>
      <c r="G56" s="369">
        <v>0</v>
      </c>
      <c r="H56" s="369">
        <v>0</v>
      </c>
      <c r="I56" s="369">
        <v>0</v>
      </c>
      <c r="J56" s="368">
        <v>328065</v>
      </c>
      <c r="K56" s="369">
        <v>328065</v>
      </c>
      <c r="L56" s="369">
        <v>0</v>
      </c>
      <c r="M56" s="369">
        <v>0</v>
      </c>
      <c r="N56" s="369">
        <v>0</v>
      </c>
      <c r="O56" s="369">
        <v>328065</v>
      </c>
      <c r="P56" s="368">
        <v>328065</v>
      </c>
    </row>
    <row r="57" spans="1:16" ht="38.4" customHeight="1">
      <c r="A57" s="365" t="s">
        <v>240</v>
      </c>
      <c r="B57" s="365" t="s">
        <v>241</v>
      </c>
      <c r="C57" s="366" t="s">
        <v>58</v>
      </c>
      <c r="D57" s="367" t="s">
        <v>242</v>
      </c>
      <c r="E57" s="368">
        <v>0</v>
      </c>
      <c r="F57" s="369">
        <v>0</v>
      </c>
      <c r="G57" s="369">
        <v>0</v>
      </c>
      <c r="H57" s="369">
        <v>0</v>
      </c>
      <c r="I57" s="369">
        <v>0</v>
      </c>
      <c r="J57" s="368">
        <v>2650000</v>
      </c>
      <c r="K57" s="369">
        <v>2650000</v>
      </c>
      <c r="L57" s="369">
        <v>0</v>
      </c>
      <c r="M57" s="369">
        <v>0</v>
      </c>
      <c r="N57" s="369">
        <v>0</v>
      </c>
      <c r="O57" s="369">
        <v>2650000</v>
      </c>
      <c r="P57" s="368">
        <v>2650000</v>
      </c>
    </row>
    <row r="58" spans="1:16" ht="54" customHeight="1">
      <c r="A58" s="365" t="s">
        <v>172</v>
      </c>
      <c r="B58" s="365" t="s">
        <v>62</v>
      </c>
      <c r="C58" s="366" t="s">
        <v>58</v>
      </c>
      <c r="D58" s="367" t="s">
        <v>63</v>
      </c>
      <c r="E58" s="368">
        <v>265200</v>
      </c>
      <c r="F58" s="369">
        <v>265200</v>
      </c>
      <c r="G58" s="369">
        <v>0</v>
      </c>
      <c r="H58" s="369">
        <v>0</v>
      </c>
      <c r="I58" s="369">
        <v>0</v>
      </c>
      <c r="J58" s="368">
        <v>0</v>
      </c>
      <c r="K58" s="369">
        <v>0</v>
      </c>
      <c r="L58" s="369">
        <v>0</v>
      </c>
      <c r="M58" s="369">
        <v>0</v>
      </c>
      <c r="N58" s="369">
        <v>0</v>
      </c>
      <c r="O58" s="369">
        <v>0</v>
      </c>
      <c r="P58" s="368">
        <v>265200</v>
      </c>
    </row>
    <row r="59" spans="1:16" ht="39.6" customHeight="1">
      <c r="A59" s="365" t="s">
        <v>173</v>
      </c>
      <c r="B59" s="365" t="s">
        <v>64</v>
      </c>
      <c r="C59" s="366" t="s">
        <v>58</v>
      </c>
      <c r="D59" s="367" t="s">
        <v>65</v>
      </c>
      <c r="E59" s="368">
        <v>296000</v>
      </c>
      <c r="F59" s="369">
        <v>296000</v>
      </c>
      <c r="G59" s="369">
        <v>0</v>
      </c>
      <c r="H59" s="369">
        <v>0</v>
      </c>
      <c r="I59" s="369">
        <v>0</v>
      </c>
      <c r="J59" s="368">
        <v>0</v>
      </c>
      <c r="K59" s="369">
        <v>0</v>
      </c>
      <c r="L59" s="369">
        <v>0</v>
      </c>
      <c r="M59" s="369">
        <v>0</v>
      </c>
      <c r="N59" s="369">
        <v>0</v>
      </c>
      <c r="O59" s="369">
        <v>0</v>
      </c>
      <c r="P59" s="368">
        <v>296000</v>
      </c>
    </row>
    <row r="60" spans="1:16" ht="57.6" customHeight="1">
      <c r="A60" s="365" t="s">
        <v>174</v>
      </c>
      <c r="B60" s="365" t="s">
        <v>132</v>
      </c>
      <c r="C60" s="366" t="s">
        <v>14</v>
      </c>
      <c r="D60" s="367" t="s">
        <v>133</v>
      </c>
      <c r="E60" s="368">
        <v>1216500</v>
      </c>
      <c r="F60" s="369">
        <v>1216500</v>
      </c>
      <c r="G60" s="369">
        <v>0</v>
      </c>
      <c r="H60" s="369">
        <v>0</v>
      </c>
      <c r="I60" s="369">
        <v>0</v>
      </c>
      <c r="J60" s="368">
        <v>368000</v>
      </c>
      <c r="K60" s="369">
        <v>368000</v>
      </c>
      <c r="L60" s="369">
        <v>0</v>
      </c>
      <c r="M60" s="369">
        <v>0</v>
      </c>
      <c r="N60" s="369">
        <v>0</v>
      </c>
      <c r="O60" s="369">
        <v>368000</v>
      </c>
      <c r="P60" s="368">
        <v>1584500</v>
      </c>
    </row>
    <row r="61" spans="1:16" ht="52.2" customHeight="1">
      <c r="A61" s="365" t="s">
        <v>175</v>
      </c>
      <c r="B61" s="365" t="s">
        <v>90</v>
      </c>
      <c r="C61" s="366" t="s">
        <v>14</v>
      </c>
      <c r="D61" s="367" t="s">
        <v>287</v>
      </c>
      <c r="E61" s="368">
        <v>1487100</v>
      </c>
      <c r="F61" s="369">
        <v>1487100</v>
      </c>
      <c r="G61" s="369">
        <v>912100</v>
      </c>
      <c r="H61" s="369">
        <v>17100</v>
      </c>
      <c r="I61" s="369">
        <v>0</v>
      </c>
      <c r="J61" s="368">
        <v>0</v>
      </c>
      <c r="K61" s="369">
        <v>0</v>
      </c>
      <c r="L61" s="369">
        <v>0</v>
      </c>
      <c r="M61" s="369">
        <v>0</v>
      </c>
      <c r="N61" s="369">
        <v>0</v>
      </c>
      <c r="O61" s="369">
        <v>0</v>
      </c>
      <c r="P61" s="368">
        <v>1487100</v>
      </c>
    </row>
    <row r="62" spans="1:16" ht="41.4" customHeight="1">
      <c r="A62" s="365" t="s">
        <v>176</v>
      </c>
      <c r="B62" s="365" t="s">
        <v>67</v>
      </c>
      <c r="C62" s="366" t="s">
        <v>66</v>
      </c>
      <c r="D62" s="367" t="s">
        <v>68</v>
      </c>
      <c r="E62" s="368">
        <v>551100</v>
      </c>
      <c r="F62" s="369">
        <v>551100</v>
      </c>
      <c r="G62" s="369">
        <v>0</v>
      </c>
      <c r="H62" s="369">
        <v>1100</v>
      </c>
      <c r="I62" s="369">
        <v>0</v>
      </c>
      <c r="J62" s="368">
        <v>0</v>
      </c>
      <c r="K62" s="369">
        <v>0</v>
      </c>
      <c r="L62" s="369">
        <v>0</v>
      </c>
      <c r="M62" s="369">
        <v>0</v>
      </c>
      <c r="N62" s="369">
        <v>0</v>
      </c>
      <c r="O62" s="369">
        <v>0</v>
      </c>
      <c r="P62" s="368">
        <v>551100</v>
      </c>
    </row>
    <row r="63" spans="1:16" ht="40.799999999999997" customHeight="1">
      <c r="A63" s="365" t="s">
        <v>288</v>
      </c>
      <c r="B63" s="365" t="s">
        <v>289</v>
      </c>
      <c r="C63" s="366" t="s">
        <v>66</v>
      </c>
      <c r="D63" s="367" t="s">
        <v>290</v>
      </c>
      <c r="E63" s="368">
        <v>200000</v>
      </c>
      <c r="F63" s="369">
        <v>200000</v>
      </c>
      <c r="G63" s="369">
        <v>0</v>
      </c>
      <c r="H63" s="369">
        <v>0</v>
      </c>
      <c r="I63" s="369">
        <v>0</v>
      </c>
      <c r="J63" s="368">
        <v>1500000</v>
      </c>
      <c r="K63" s="369">
        <v>1500000</v>
      </c>
      <c r="L63" s="369">
        <v>0</v>
      </c>
      <c r="M63" s="369">
        <v>0</v>
      </c>
      <c r="N63" s="369">
        <v>0</v>
      </c>
      <c r="O63" s="369">
        <v>1500000</v>
      </c>
      <c r="P63" s="368">
        <v>1700000</v>
      </c>
    </row>
    <row r="64" spans="1:16" ht="39.6" customHeight="1">
      <c r="A64" s="365" t="s">
        <v>212</v>
      </c>
      <c r="B64" s="365" t="s">
        <v>213</v>
      </c>
      <c r="C64" s="366" t="s">
        <v>69</v>
      </c>
      <c r="D64" s="367" t="s">
        <v>214</v>
      </c>
      <c r="E64" s="368">
        <v>400000</v>
      </c>
      <c r="F64" s="369">
        <v>400000</v>
      </c>
      <c r="G64" s="369">
        <v>0</v>
      </c>
      <c r="H64" s="369">
        <v>0</v>
      </c>
      <c r="I64" s="369">
        <v>0</v>
      </c>
      <c r="J64" s="368">
        <v>0</v>
      </c>
      <c r="K64" s="369">
        <v>0</v>
      </c>
      <c r="L64" s="369">
        <v>0</v>
      </c>
      <c r="M64" s="369">
        <v>0</v>
      </c>
      <c r="N64" s="369">
        <v>0</v>
      </c>
      <c r="O64" s="369">
        <v>0</v>
      </c>
      <c r="P64" s="368">
        <v>400000</v>
      </c>
    </row>
    <row r="65" spans="1:16" ht="37.799999999999997" customHeight="1">
      <c r="A65" s="365" t="s">
        <v>177</v>
      </c>
      <c r="B65" s="365" t="s">
        <v>91</v>
      </c>
      <c r="C65" s="366" t="s">
        <v>69</v>
      </c>
      <c r="D65" s="367" t="s">
        <v>92</v>
      </c>
      <c r="E65" s="368">
        <v>0</v>
      </c>
      <c r="F65" s="369">
        <v>0</v>
      </c>
      <c r="G65" s="369">
        <v>0</v>
      </c>
      <c r="H65" s="369">
        <v>0</v>
      </c>
      <c r="I65" s="369">
        <v>0</v>
      </c>
      <c r="J65" s="368">
        <v>905500</v>
      </c>
      <c r="K65" s="369">
        <v>0</v>
      </c>
      <c r="L65" s="369">
        <v>905500</v>
      </c>
      <c r="M65" s="369">
        <v>0</v>
      </c>
      <c r="N65" s="369">
        <v>0</v>
      </c>
      <c r="O65" s="369">
        <v>0</v>
      </c>
      <c r="P65" s="368">
        <v>905500</v>
      </c>
    </row>
    <row r="66" spans="1:16" ht="37.799999999999997" customHeight="1">
      <c r="A66" s="365" t="s">
        <v>178</v>
      </c>
      <c r="B66" s="365" t="s">
        <v>134</v>
      </c>
      <c r="C66" s="366" t="s">
        <v>94</v>
      </c>
      <c r="D66" s="367" t="s">
        <v>135</v>
      </c>
      <c r="E66" s="368">
        <v>980700</v>
      </c>
      <c r="F66" s="369">
        <v>980700</v>
      </c>
      <c r="G66" s="369">
        <v>0</v>
      </c>
      <c r="H66" s="369">
        <v>0</v>
      </c>
      <c r="I66" s="369">
        <v>0</v>
      </c>
      <c r="J66" s="368">
        <v>0</v>
      </c>
      <c r="K66" s="369">
        <v>0</v>
      </c>
      <c r="L66" s="369">
        <v>0</v>
      </c>
      <c r="M66" s="369">
        <v>0</v>
      </c>
      <c r="N66" s="369">
        <v>0</v>
      </c>
      <c r="O66" s="369">
        <v>0</v>
      </c>
      <c r="P66" s="368">
        <v>980700</v>
      </c>
    </row>
    <row r="67" spans="1:16" s="219" customFormat="1" ht="34.200000000000003" customHeight="1">
      <c r="A67" s="365" t="s">
        <v>179</v>
      </c>
      <c r="B67" s="365" t="s">
        <v>93</v>
      </c>
      <c r="C67" s="366" t="s">
        <v>94</v>
      </c>
      <c r="D67" s="367" t="s">
        <v>95</v>
      </c>
      <c r="E67" s="368">
        <v>550000</v>
      </c>
      <c r="F67" s="369">
        <v>550000</v>
      </c>
      <c r="G67" s="369">
        <v>0</v>
      </c>
      <c r="H67" s="369">
        <v>0</v>
      </c>
      <c r="I67" s="369">
        <v>0</v>
      </c>
      <c r="J67" s="368">
        <v>0</v>
      </c>
      <c r="K67" s="369">
        <v>0</v>
      </c>
      <c r="L67" s="369">
        <v>0</v>
      </c>
      <c r="M67" s="369">
        <v>0</v>
      </c>
      <c r="N67" s="369">
        <v>0</v>
      </c>
      <c r="O67" s="369">
        <v>0</v>
      </c>
      <c r="P67" s="368">
        <v>550000</v>
      </c>
    </row>
    <row r="68" spans="1:16" ht="49.2" customHeight="1">
      <c r="A68" s="359" t="s">
        <v>96</v>
      </c>
      <c r="B68" s="360"/>
      <c r="C68" s="361"/>
      <c r="D68" s="362" t="s">
        <v>97</v>
      </c>
      <c r="E68" s="363">
        <v>244076267</v>
      </c>
      <c r="F68" s="364">
        <v>244076267</v>
      </c>
      <c r="G68" s="364">
        <v>161812500</v>
      </c>
      <c r="H68" s="364">
        <v>28772200</v>
      </c>
      <c r="I68" s="364">
        <v>0</v>
      </c>
      <c r="J68" s="363">
        <v>14145976.67</v>
      </c>
      <c r="K68" s="364">
        <v>8950976.6699999999</v>
      </c>
      <c r="L68" s="364">
        <v>5195000</v>
      </c>
      <c r="M68" s="364">
        <v>82140</v>
      </c>
      <c r="N68" s="364">
        <v>85700</v>
      </c>
      <c r="O68" s="364">
        <v>8950976.6699999999</v>
      </c>
      <c r="P68" s="363">
        <v>258222243.66999999</v>
      </c>
    </row>
    <row r="69" spans="1:16" ht="58.2" customHeight="1">
      <c r="A69" s="365" t="s">
        <v>98</v>
      </c>
      <c r="B69" s="365" t="s">
        <v>99</v>
      </c>
      <c r="C69" s="366" t="s">
        <v>11</v>
      </c>
      <c r="D69" s="367" t="s">
        <v>215</v>
      </c>
      <c r="E69" s="368">
        <v>2715300</v>
      </c>
      <c r="F69" s="369">
        <v>2715300</v>
      </c>
      <c r="G69" s="369">
        <v>2034900</v>
      </c>
      <c r="H69" s="369">
        <v>46800</v>
      </c>
      <c r="I69" s="369">
        <v>0</v>
      </c>
      <c r="J69" s="368">
        <v>0</v>
      </c>
      <c r="K69" s="369">
        <v>0</v>
      </c>
      <c r="L69" s="369">
        <v>0</v>
      </c>
      <c r="M69" s="369">
        <v>0</v>
      </c>
      <c r="N69" s="369">
        <v>0</v>
      </c>
      <c r="O69" s="369">
        <v>0</v>
      </c>
      <c r="P69" s="368">
        <v>2715300</v>
      </c>
    </row>
    <row r="70" spans="1:16" ht="26.4" customHeight="1">
      <c r="A70" s="365" t="s">
        <v>100</v>
      </c>
      <c r="B70" s="365" t="s">
        <v>18</v>
      </c>
      <c r="C70" s="366" t="s">
        <v>15</v>
      </c>
      <c r="D70" s="367" t="s">
        <v>101</v>
      </c>
      <c r="E70" s="368">
        <v>41667830</v>
      </c>
      <c r="F70" s="369">
        <v>41667830</v>
      </c>
      <c r="G70" s="369">
        <v>26758000</v>
      </c>
      <c r="H70" s="369">
        <v>4700000</v>
      </c>
      <c r="I70" s="369">
        <v>0</v>
      </c>
      <c r="J70" s="368">
        <v>2200000</v>
      </c>
      <c r="K70" s="369">
        <v>0</v>
      </c>
      <c r="L70" s="369">
        <v>2200000</v>
      </c>
      <c r="M70" s="369">
        <v>0</v>
      </c>
      <c r="N70" s="369">
        <v>0</v>
      </c>
      <c r="O70" s="369">
        <v>0</v>
      </c>
      <c r="P70" s="368">
        <v>43867830</v>
      </c>
    </row>
    <row r="71" spans="1:16" ht="55.2">
      <c r="A71" s="365" t="s">
        <v>183</v>
      </c>
      <c r="B71" s="365" t="s">
        <v>184</v>
      </c>
      <c r="C71" s="366" t="s">
        <v>16</v>
      </c>
      <c r="D71" s="367" t="s">
        <v>291</v>
      </c>
      <c r="E71" s="368">
        <v>75101794</v>
      </c>
      <c r="F71" s="369">
        <v>75101794</v>
      </c>
      <c r="G71" s="369">
        <v>33660000</v>
      </c>
      <c r="H71" s="369">
        <v>22644900</v>
      </c>
      <c r="I71" s="369">
        <v>0</v>
      </c>
      <c r="J71" s="368">
        <v>8725977</v>
      </c>
      <c r="K71" s="369">
        <v>6018977</v>
      </c>
      <c r="L71" s="369">
        <v>2707000</v>
      </c>
      <c r="M71" s="369">
        <v>0</v>
      </c>
      <c r="N71" s="369">
        <v>0</v>
      </c>
      <c r="O71" s="369">
        <v>6018977</v>
      </c>
      <c r="P71" s="368">
        <v>83827771</v>
      </c>
    </row>
    <row r="72" spans="1:16" ht="72.599999999999994" customHeight="1">
      <c r="A72" s="365" t="s">
        <v>185</v>
      </c>
      <c r="B72" s="365" t="s">
        <v>186</v>
      </c>
      <c r="C72" s="366" t="s">
        <v>16</v>
      </c>
      <c r="D72" s="367" t="s">
        <v>292</v>
      </c>
      <c r="E72" s="368">
        <v>101806900</v>
      </c>
      <c r="F72" s="369">
        <v>101806900</v>
      </c>
      <c r="G72" s="369">
        <v>83448300</v>
      </c>
      <c r="H72" s="369">
        <v>0</v>
      </c>
      <c r="I72" s="369">
        <v>0</v>
      </c>
      <c r="J72" s="368">
        <v>0</v>
      </c>
      <c r="K72" s="369">
        <v>0</v>
      </c>
      <c r="L72" s="369">
        <v>0</v>
      </c>
      <c r="M72" s="369">
        <v>0</v>
      </c>
      <c r="N72" s="369">
        <v>0</v>
      </c>
      <c r="O72" s="369">
        <v>0</v>
      </c>
      <c r="P72" s="368">
        <v>101806900</v>
      </c>
    </row>
    <row r="73" spans="1:16" ht="64.8" customHeight="1">
      <c r="A73" s="365" t="s">
        <v>187</v>
      </c>
      <c r="B73" s="365" t="s">
        <v>116</v>
      </c>
      <c r="C73" s="366" t="s">
        <v>17</v>
      </c>
      <c r="D73" s="367" t="s">
        <v>136</v>
      </c>
      <c r="E73" s="368">
        <v>6043810</v>
      </c>
      <c r="F73" s="369">
        <v>6043810</v>
      </c>
      <c r="G73" s="369">
        <v>4400000</v>
      </c>
      <c r="H73" s="369">
        <v>448500</v>
      </c>
      <c r="I73" s="369">
        <v>0</v>
      </c>
      <c r="J73" s="368">
        <v>0</v>
      </c>
      <c r="K73" s="369">
        <v>0</v>
      </c>
      <c r="L73" s="369">
        <v>0</v>
      </c>
      <c r="M73" s="369">
        <v>0</v>
      </c>
      <c r="N73" s="369">
        <v>0</v>
      </c>
      <c r="O73" s="369">
        <v>0</v>
      </c>
      <c r="P73" s="368">
        <v>6043810</v>
      </c>
    </row>
    <row r="74" spans="1:16" ht="43.2" customHeight="1">
      <c r="A74" s="365" t="s">
        <v>188</v>
      </c>
      <c r="B74" s="365" t="s">
        <v>189</v>
      </c>
      <c r="C74" s="366" t="s">
        <v>17</v>
      </c>
      <c r="D74" s="367" t="s">
        <v>243</v>
      </c>
      <c r="E74" s="368">
        <v>7980800</v>
      </c>
      <c r="F74" s="369">
        <v>7980800</v>
      </c>
      <c r="G74" s="369">
        <v>6300000</v>
      </c>
      <c r="H74" s="369">
        <v>282300</v>
      </c>
      <c r="I74" s="369">
        <v>0</v>
      </c>
      <c r="J74" s="368">
        <v>288000</v>
      </c>
      <c r="K74" s="369">
        <v>0</v>
      </c>
      <c r="L74" s="369">
        <v>288000</v>
      </c>
      <c r="M74" s="369">
        <v>82140</v>
      </c>
      <c r="N74" s="369">
        <v>85700</v>
      </c>
      <c r="O74" s="369">
        <v>0</v>
      </c>
      <c r="P74" s="368">
        <v>8268800</v>
      </c>
    </row>
    <row r="75" spans="1:16" ht="47.4" customHeight="1">
      <c r="A75" s="365" t="s">
        <v>190</v>
      </c>
      <c r="B75" s="365" t="s">
        <v>191</v>
      </c>
      <c r="C75" s="366" t="s">
        <v>102</v>
      </c>
      <c r="D75" s="367" t="s">
        <v>103</v>
      </c>
      <c r="E75" s="368">
        <v>3123900</v>
      </c>
      <c r="F75" s="369">
        <v>3123900</v>
      </c>
      <c r="G75" s="369">
        <v>2276100</v>
      </c>
      <c r="H75" s="369">
        <v>45900</v>
      </c>
      <c r="I75" s="369">
        <v>0</v>
      </c>
      <c r="J75" s="368">
        <v>0</v>
      </c>
      <c r="K75" s="369">
        <v>0</v>
      </c>
      <c r="L75" s="369">
        <v>0</v>
      </c>
      <c r="M75" s="369">
        <v>0</v>
      </c>
      <c r="N75" s="369">
        <v>0</v>
      </c>
      <c r="O75" s="369">
        <v>0</v>
      </c>
      <c r="P75" s="368">
        <v>3123900</v>
      </c>
    </row>
    <row r="76" spans="1:16" ht="37.200000000000003" customHeight="1">
      <c r="A76" s="365" t="s">
        <v>293</v>
      </c>
      <c r="B76" s="365" t="s">
        <v>294</v>
      </c>
      <c r="C76" s="366" t="s">
        <v>102</v>
      </c>
      <c r="D76" s="367" t="s">
        <v>295</v>
      </c>
      <c r="E76" s="368">
        <v>292933</v>
      </c>
      <c r="F76" s="369">
        <v>292933</v>
      </c>
      <c r="G76" s="369">
        <v>0</v>
      </c>
      <c r="H76" s="369">
        <v>0</v>
      </c>
      <c r="I76" s="369">
        <v>0</v>
      </c>
      <c r="J76" s="368">
        <v>233333</v>
      </c>
      <c r="K76" s="369">
        <v>233333</v>
      </c>
      <c r="L76" s="369">
        <v>0</v>
      </c>
      <c r="M76" s="369">
        <v>0</v>
      </c>
      <c r="N76" s="369">
        <v>0</v>
      </c>
      <c r="O76" s="369">
        <v>233333</v>
      </c>
      <c r="P76" s="368">
        <v>526266</v>
      </c>
    </row>
    <row r="77" spans="1:16" ht="55.2">
      <c r="A77" s="365" t="s">
        <v>192</v>
      </c>
      <c r="B77" s="365" t="s">
        <v>193</v>
      </c>
      <c r="C77" s="366" t="s">
        <v>102</v>
      </c>
      <c r="D77" s="367" t="s">
        <v>194</v>
      </c>
      <c r="E77" s="368">
        <v>394700</v>
      </c>
      <c r="F77" s="369">
        <v>394700</v>
      </c>
      <c r="G77" s="369">
        <v>211000</v>
      </c>
      <c r="H77" s="369">
        <v>44600</v>
      </c>
      <c r="I77" s="369">
        <v>0</v>
      </c>
      <c r="J77" s="368">
        <v>22000</v>
      </c>
      <c r="K77" s="369">
        <v>22000</v>
      </c>
      <c r="L77" s="369">
        <v>0</v>
      </c>
      <c r="M77" s="369">
        <v>0</v>
      </c>
      <c r="N77" s="369">
        <v>0</v>
      </c>
      <c r="O77" s="369">
        <v>22000</v>
      </c>
      <c r="P77" s="368">
        <v>416700</v>
      </c>
    </row>
    <row r="78" spans="1:16" ht="50.4" customHeight="1">
      <c r="A78" s="365" t="s">
        <v>220</v>
      </c>
      <c r="B78" s="365" t="s">
        <v>221</v>
      </c>
      <c r="C78" s="366" t="s">
        <v>102</v>
      </c>
      <c r="D78" s="367" t="s">
        <v>222</v>
      </c>
      <c r="E78" s="368">
        <v>1395000</v>
      </c>
      <c r="F78" s="369">
        <v>1395000</v>
      </c>
      <c r="G78" s="369">
        <v>1143400</v>
      </c>
      <c r="H78" s="369">
        <v>0</v>
      </c>
      <c r="I78" s="369">
        <v>0</v>
      </c>
      <c r="J78" s="368">
        <v>0</v>
      </c>
      <c r="K78" s="369">
        <v>0</v>
      </c>
      <c r="L78" s="369">
        <v>0</v>
      </c>
      <c r="M78" s="369">
        <v>0</v>
      </c>
      <c r="N78" s="369">
        <v>0</v>
      </c>
      <c r="O78" s="369">
        <v>0</v>
      </c>
      <c r="P78" s="368">
        <v>1395000</v>
      </c>
    </row>
    <row r="79" spans="1:16" ht="91.8" customHeight="1">
      <c r="A79" s="365" t="s">
        <v>370</v>
      </c>
      <c r="B79" s="365" t="s">
        <v>371</v>
      </c>
      <c r="C79" s="366" t="s">
        <v>102</v>
      </c>
      <c r="D79" s="367" t="s">
        <v>372</v>
      </c>
      <c r="E79" s="368">
        <v>306000</v>
      </c>
      <c r="F79" s="369">
        <v>306000</v>
      </c>
      <c r="G79" s="369">
        <v>250800</v>
      </c>
      <c r="H79" s="369">
        <v>0</v>
      </c>
      <c r="I79" s="369">
        <v>0</v>
      </c>
      <c r="J79" s="368">
        <v>0</v>
      </c>
      <c r="K79" s="369">
        <v>0</v>
      </c>
      <c r="L79" s="369">
        <v>0</v>
      </c>
      <c r="M79" s="369">
        <v>0</v>
      </c>
      <c r="N79" s="369">
        <v>0</v>
      </c>
      <c r="O79" s="369">
        <v>0</v>
      </c>
      <c r="P79" s="368">
        <v>306000</v>
      </c>
    </row>
    <row r="80" spans="1:16" s="219" customFormat="1" ht="96.6">
      <c r="A80" s="365" t="s">
        <v>539</v>
      </c>
      <c r="B80" s="365" t="s">
        <v>540</v>
      </c>
      <c r="C80" s="366" t="s">
        <v>102</v>
      </c>
      <c r="D80" s="367" t="s">
        <v>541</v>
      </c>
      <c r="E80" s="368">
        <v>0</v>
      </c>
      <c r="F80" s="369">
        <v>0</v>
      </c>
      <c r="G80" s="369">
        <v>0</v>
      </c>
      <c r="H80" s="369">
        <v>0</v>
      </c>
      <c r="I80" s="369">
        <v>0</v>
      </c>
      <c r="J80" s="368">
        <v>140000</v>
      </c>
      <c r="K80" s="369">
        <v>140000</v>
      </c>
      <c r="L80" s="369">
        <v>0</v>
      </c>
      <c r="M80" s="369">
        <v>0</v>
      </c>
      <c r="N80" s="369">
        <v>0</v>
      </c>
      <c r="O80" s="369">
        <v>140000</v>
      </c>
      <c r="P80" s="368">
        <v>140000</v>
      </c>
    </row>
    <row r="81" spans="1:16" s="219" customFormat="1" ht="82.8">
      <c r="A81" s="365" t="s">
        <v>542</v>
      </c>
      <c r="B81" s="365" t="s">
        <v>543</v>
      </c>
      <c r="C81" s="366" t="s">
        <v>102</v>
      </c>
      <c r="D81" s="367" t="s">
        <v>544</v>
      </c>
      <c r="E81" s="368">
        <v>0</v>
      </c>
      <c r="F81" s="369">
        <v>0</v>
      </c>
      <c r="G81" s="369">
        <v>0</v>
      </c>
      <c r="H81" s="369">
        <v>0</v>
      </c>
      <c r="I81" s="369">
        <v>0</v>
      </c>
      <c r="J81" s="368">
        <v>1260000</v>
      </c>
      <c r="K81" s="369">
        <v>1260000</v>
      </c>
      <c r="L81" s="369">
        <v>0</v>
      </c>
      <c r="M81" s="369">
        <v>0</v>
      </c>
      <c r="N81" s="369">
        <v>0</v>
      </c>
      <c r="O81" s="369">
        <v>1260000</v>
      </c>
      <c r="P81" s="368">
        <v>1260000</v>
      </c>
    </row>
    <row r="82" spans="1:16" s="219" customFormat="1" ht="110.4">
      <c r="A82" s="365" t="s">
        <v>486</v>
      </c>
      <c r="B82" s="365" t="s">
        <v>487</v>
      </c>
      <c r="C82" s="366" t="s">
        <v>12</v>
      </c>
      <c r="D82" s="367" t="s">
        <v>488</v>
      </c>
      <c r="E82" s="368">
        <v>100000</v>
      </c>
      <c r="F82" s="369">
        <v>100000</v>
      </c>
      <c r="G82" s="369">
        <v>0</v>
      </c>
      <c r="H82" s="369">
        <v>0</v>
      </c>
      <c r="I82" s="369">
        <v>0</v>
      </c>
      <c r="J82" s="368">
        <v>0</v>
      </c>
      <c r="K82" s="369">
        <v>0</v>
      </c>
      <c r="L82" s="369">
        <v>0</v>
      </c>
      <c r="M82" s="369">
        <v>0</v>
      </c>
      <c r="N82" s="369">
        <v>0</v>
      </c>
      <c r="O82" s="369">
        <v>0</v>
      </c>
      <c r="P82" s="368">
        <v>100000</v>
      </c>
    </row>
    <row r="83" spans="1:16" s="219" customFormat="1" ht="82.8">
      <c r="A83" s="365" t="s">
        <v>296</v>
      </c>
      <c r="B83" s="365" t="s">
        <v>282</v>
      </c>
      <c r="C83" s="366" t="s">
        <v>116</v>
      </c>
      <c r="D83" s="367" t="s">
        <v>283</v>
      </c>
      <c r="E83" s="368">
        <v>400000</v>
      </c>
      <c r="F83" s="369">
        <v>400000</v>
      </c>
      <c r="G83" s="369">
        <v>0</v>
      </c>
      <c r="H83" s="369">
        <v>0</v>
      </c>
      <c r="I83" s="369">
        <v>0</v>
      </c>
      <c r="J83" s="368">
        <v>0</v>
      </c>
      <c r="K83" s="369">
        <v>0</v>
      </c>
      <c r="L83" s="369">
        <v>0</v>
      </c>
      <c r="M83" s="369">
        <v>0</v>
      </c>
      <c r="N83" s="369">
        <v>0</v>
      </c>
      <c r="O83" s="369">
        <v>0</v>
      </c>
      <c r="P83" s="368">
        <v>400000</v>
      </c>
    </row>
    <row r="84" spans="1:16" ht="32.4" customHeight="1">
      <c r="A84" s="365" t="s">
        <v>137</v>
      </c>
      <c r="B84" s="365" t="s">
        <v>138</v>
      </c>
      <c r="C84" s="366" t="s">
        <v>13</v>
      </c>
      <c r="D84" s="367" t="s">
        <v>139</v>
      </c>
      <c r="E84" s="368">
        <v>2090300</v>
      </c>
      <c r="F84" s="369">
        <v>2090300</v>
      </c>
      <c r="G84" s="369">
        <v>1330000</v>
      </c>
      <c r="H84" s="369">
        <v>107000</v>
      </c>
      <c r="I84" s="369">
        <v>0</v>
      </c>
      <c r="J84" s="368">
        <v>0</v>
      </c>
      <c r="K84" s="369">
        <v>0</v>
      </c>
      <c r="L84" s="369">
        <v>0</v>
      </c>
      <c r="M84" s="369">
        <v>0</v>
      </c>
      <c r="N84" s="369">
        <v>0</v>
      </c>
      <c r="O84" s="369">
        <v>0</v>
      </c>
      <c r="P84" s="368">
        <v>2090300</v>
      </c>
    </row>
    <row r="85" spans="1:16" ht="27.6">
      <c r="A85" s="365" t="s">
        <v>489</v>
      </c>
      <c r="B85" s="365" t="s">
        <v>490</v>
      </c>
      <c r="C85" s="366" t="s">
        <v>231</v>
      </c>
      <c r="D85" s="367" t="s">
        <v>491</v>
      </c>
      <c r="E85" s="368">
        <v>0</v>
      </c>
      <c r="F85" s="369">
        <v>0</v>
      </c>
      <c r="G85" s="369">
        <v>0</v>
      </c>
      <c r="H85" s="369">
        <v>0</v>
      </c>
      <c r="I85" s="369">
        <v>0</v>
      </c>
      <c r="J85" s="368">
        <v>130000</v>
      </c>
      <c r="K85" s="369">
        <v>130000</v>
      </c>
      <c r="L85" s="369">
        <v>0</v>
      </c>
      <c r="M85" s="369">
        <v>0</v>
      </c>
      <c r="N85" s="369">
        <v>0</v>
      </c>
      <c r="O85" s="369">
        <v>130000</v>
      </c>
      <c r="P85" s="368">
        <v>130000</v>
      </c>
    </row>
    <row r="86" spans="1:16" ht="82.8" customHeight="1">
      <c r="A86" s="365" t="s">
        <v>249</v>
      </c>
      <c r="B86" s="365" t="s">
        <v>235</v>
      </c>
      <c r="C86" s="366" t="s">
        <v>58</v>
      </c>
      <c r="D86" s="367" t="s">
        <v>236</v>
      </c>
      <c r="E86" s="368">
        <v>0</v>
      </c>
      <c r="F86" s="369">
        <v>0</v>
      </c>
      <c r="G86" s="369">
        <v>0</v>
      </c>
      <c r="H86" s="369">
        <v>0</v>
      </c>
      <c r="I86" s="369">
        <v>0</v>
      </c>
      <c r="J86" s="368">
        <v>1146666.67</v>
      </c>
      <c r="K86" s="369">
        <v>1146666.67</v>
      </c>
      <c r="L86" s="369">
        <v>0</v>
      </c>
      <c r="M86" s="369">
        <v>0</v>
      </c>
      <c r="N86" s="369">
        <v>0</v>
      </c>
      <c r="O86" s="369">
        <v>1146666.67</v>
      </c>
      <c r="P86" s="368">
        <v>1146666.67</v>
      </c>
    </row>
    <row r="87" spans="1:16" ht="40.200000000000003" customHeight="1">
      <c r="A87" s="365" t="s">
        <v>297</v>
      </c>
      <c r="B87" s="365" t="s">
        <v>289</v>
      </c>
      <c r="C87" s="366" t="s">
        <v>66</v>
      </c>
      <c r="D87" s="367" t="s">
        <v>290</v>
      </c>
      <c r="E87" s="368">
        <v>657000</v>
      </c>
      <c r="F87" s="369">
        <v>657000</v>
      </c>
      <c r="G87" s="369">
        <v>0</v>
      </c>
      <c r="H87" s="369">
        <v>452200</v>
      </c>
      <c r="I87" s="369">
        <v>0</v>
      </c>
      <c r="J87" s="368">
        <v>0</v>
      </c>
      <c r="K87" s="369">
        <v>0</v>
      </c>
      <c r="L87" s="369">
        <v>0</v>
      </c>
      <c r="M87" s="369">
        <v>0</v>
      </c>
      <c r="N87" s="369">
        <v>0</v>
      </c>
      <c r="O87" s="369">
        <v>0</v>
      </c>
      <c r="P87" s="368">
        <v>657000</v>
      </c>
    </row>
    <row r="88" spans="1:16" ht="27.6">
      <c r="A88" s="359" t="s">
        <v>140</v>
      </c>
      <c r="B88" s="360"/>
      <c r="C88" s="361"/>
      <c r="D88" s="362" t="s">
        <v>143</v>
      </c>
      <c r="E88" s="363">
        <v>14773100</v>
      </c>
      <c r="F88" s="364">
        <v>10546700</v>
      </c>
      <c r="G88" s="364">
        <v>1433100</v>
      </c>
      <c r="H88" s="364">
        <v>23000</v>
      </c>
      <c r="I88" s="364">
        <v>1226400</v>
      </c>
      <c r="J88" s="363">
        <v>1475000</v>
      </c>
      <c r="K88" s="364">
        <v>1475000</v>
      </c>
      <c r="L88" s="364">
        <v>0</v>
      </c>
      <c r="M88" s="364">
        <v>0</v>
      </c>
      <c r="N88" s="364">
        <v>0</v>
      </c>
      <c r="O88" s="364">
        <v>1475000</v>
      </c>
      <c r="P88" s="363">
        <v>16248100</v>
      </c>
    </row>
    <row r="89" spans="1:16" ht="75" customHeight="1">
      <c r="A89" s="365" t="s">
        <v>141</v>
      </c>
      <c r="B89" s="365" t="s">
        <v>99</v>
      </c>
      <c r="C89" s="366" t="s">
        <v>11</v>
      </c>
      <c r="D89" s="367" t="s">
        <v>215</v>
      </c>
      <c r="E89" s="368">
        <v>1804900</v>
      </c>
      <c r="F89" s="369">
        <v>1804900</v>
      </c>
      <c r="G89" s="369">
        <v>1433100</v>
      </c>
      <c r="H89" s="369">
        <v>23000</v>
      </c>
      <c r="I89" s="369">
        <v>0</v>
      </c>
      <c r="J89" s="368">
        <v>0</v>
      </c>
      <c r="K89" s="369">
        <v>0</v>
      </c>
      <c r="L89" s="369">
        <v>0</v>
      </c>
      <c r="M89" s="369">
        <v>0</v>
      </c>
      <c r="N89" s="369">
        <v>0</v>
      </c>
      <c r="O89" s="369">
        <v>0</v>
      </c>
      <c r="P89" s="368">
        <v>1804900</v>
      </c>
    </row>
    <row r="90" spans="1:16" ht="40.799999999999997" customHeight="1">
      <c r="A90" s="365" t="s">
        <v>195</v>
      </c>
      <c r="B90" s="365" t="s">
        <v>196</v>
      </c>
      <c r="C90" s="366" t="s">
        <v>75</v>
      </c>
      <c r="D90" s="367" t="s">
        <v>197</v>
      </c>
      <c r="E90" s="368">
        <v>3000000</v>
      </c>
      <c r="F90" s="369">
        <v>0</v>
      </c>
      <c r="G90" s="369">
        <v>0</v>
      </c>
      <c r="H90" s="369">
        <v>0</v>
      </c>
      <c r="I90" s="369">
        <v>0</v>
      </c>
      <c r="J90" s="368">
        <v>0</v>
      </c>
      <c r="K90" s="369">
        <v>0</v>
      </c>
      <c r="L90" s="369">
        <v>0</v>
      </c>
      <c r="M90" s="369">
        <v>0</v>
      </c>
      <c r="N90" s="369">
        <v>0</v>
      </c>
      <c r="O90" s="369">
        <v>0</v>
      </c>
      <c r="P90" s="368">
        <v>3000000</v>
      </c>
    </row>
    <row r="91" spans="1:16" ht="124.2">
      <c r="A91" s="365" t="s">
        <v>385</v>
      </c>
      <c r="B91" s="365" t="s">
        <v>386</v>
      </c>
      <c r="C91" s="366" t="s">
        <v>210</v>
      </c>
      <c r="D91" s="367" t="s">
        <v>387</v>
      </c>
      <c r="E91" s="368">
        <v>4800000</v>
      </c>
      <c r="F91" s="369">
        <v>4800000</v>
      </c>
      <c r="G91" s="369">
        <v>0</v>
      </c>
      <c r="H91" s="369">
        <v>0</v>
      </c>
      <c r="I91" s="369">
        <v>0</v>
      </c>
      <c r="J91" s="368">
        <v>0</v>
      </c>
      <c r="K91" s="369">
        <v>0</v>
      </c>
      <c r="L91" s="369">
        <v>0</v>
      </c>
      <c r="M91" s="369">
        <v>0</v>
      </c>
      <c r="N91" s="369">
        <v>0</v>
      </c>
      <c r="O91" s="369">
        <v>0</v>
      </c>
      <c r="P91" s="368">
        <v>4800000</v>
      </c>
    </row>
    <row r="92" spans="1:16" ht="34.200000000000003" customHeight="1">
      <c r="A92" s="365" t="s">
        <v>492</v>
      </c>
      <c r="B92" s="365" t="s">
        <v>493</v>
      </c>
      <c r="C92" s="366" t="s">
        <v>210</v>
      </c>
      <c r="D92" s="367" t="s">
        <v>380</v>
      </c>
      <c r="E92" s="368">
        <v>0</v>
      </c>
      <c r="F92" s="369">
        <v>0</v>
      </c>
      <c r="G92" s="369">
        <v>0</v>
      </c>
      <c r="H92" s="369">
        <v>0</v>
      </c>
      <c r="I92" s="369">
        <v>0</v>
      </c>
      <c r="J92" s="368">
        <v>1475000</v>
      </c>
      <c r="K92" s="369">
        <v>1475000</v>
      </c>
      <c r="L92" s="369">
        <v>0</v>
      </c>
      <c r="M92" s="369">
        <v>0</v>
      </c>
      <c r="N92" s="369">
        <v>0</v>
      </c>
      <c r="O92" s="369">
        <v>1475000</v>
      </c>
      <c r="P92" s="368">
        <v>1475000</v>
      </c>
    </row>
    <row r="93" spans="1:16" ht="76.8" customHeight="1">
      <c r="A93" s="365" t="s">
        <v>244</v>
      </c>
      <c r="B93" s="365" t="s">
        <v>245</v>
      </c>
      <c r="C93" s="366" t="s">
        <v>210</v>
      </c>
      <c r="D93" s="367" t="s">
        <v>246</v>
      </c>
      <c r="E93" s="368">
        <v>5168200</v>
      </c>
      <c r="F93" s="369">
        <v>3941800</v>
      </c>
      <c r="G93" s="369">
        <v>0</v>
      </c>
      <c r="H93" s="369">
        <v>0</v>
      </c>
      <c r="I93" s="369">
        <v>1226400</v>
      </c>
      <c r="J93" s="368">
        <v>0</v>
      </c>
      <c r="K93" s="369">
        <v>0</v>
      </c>
      <c r="L93" s="369">
        <v>0</v>
      </c>
      <c r="M93" s="369">
        <v>0</v>
      </c>
      <c r="N93" s="369">
        <v>0</v>
      </c>
      <c r="O93" s="369">
        <v>0</v>
      </c>
      <c r="P93" s="368">
        <v>5168200</v>
      </c>
    </row>
    <row r="94" spans="1:16" ht="31.2" customHeight="1">
      <c r="A94" s="370" t="s">
        <v>70</v>
      </c>
      <c r="B94" s="370" t="s">
        <v>70</v>
      </c>
      <c r="C94" s="371" t="s">
        <v>70</v>
      </c>
      <c r="D94" s="363" t="s">
        <v>142</v>
      </c>
      <c r="E94" s="363">
        <v>385736730</v>
      </c>
      <c r="F94" s="363">
        <v>363073657</v>
      </c>
      <c r="G94" s="363">
        <v>204262129</v>
      </c>
      <c r="H94" s="363">
        <v>33401300</v>
      </c>
      <c r="I94" s="363">
        <v>19663073</v>
      </c>
      <c r="J94" s="363">
        <v>30079841.670000002</v>
      </c>
      <c r="K94" s="363">
        <v>23626941.670000002</v>
      </c>
      <c r="L94" s="363">
        <v>6409400</v>
      </c>
      <c r="M94" s="363">
        <v>130140</v>
      </c>
      <c r="N94" s="363">
        <v>265100</v>
      </c>
      <c r="O94" s="363">
        <v>23670441.670000002</v>
      </c>
      <c r="P94" s="363">
        <v>415816571.67000002</v>
      </c>
    </row>
    <row r="97" spans="1:11" s="122" customFormat="1" ht="18">
      <c r="A97" s="121" t="s">
        <v>71</v>
      </c>
      <c r="E97" s="123"/>
      <c r="I97" s="70" t="s">
        <v>219</v>
      </c>
      <c r="K97" s="124"/>
    </row>
  </sheetData>
  <mergeCells count="25">
    <mergeCell ref="G14:H14"/>
    <mergeCell ref="J13:O13"/>
    <mergeCell ref="J14:J16"/>
    <mergeCell ref="K14:K16"/>
    <mergeCell ref="L14:L16"/>
    <mergeCell ref="M14:N14"/>
    <mergeCell ref="M15:M16"/>
    <mergeCell ref="N15:N16"/>
    <mergeCell ref="A5:P5"/>
    <mergeCell ref="A9:B9"/>
    <mergeCell ref="A10:B10"/>
    <mergeCell ref="A6:O6"/>
    <mergeCell ref="A7:O7"/>
    <mergeCell ref="O14:O16"/>
    <mergeCell ref="P13:P16"/>
    <mergeCell ref="G15:G16"/>
    <mergeCell ref="H15:H16"/>
    <mergeCell ref="I14:I16"/>
    <mergeCell ref="A13:A16"/>
    <mergeCell ref="B13:B16"/>
    <mergeCell ref="C13:C16"/>
    <mergeCell ref="D13:D16"/>
    <mergeCell ref="E13:I13"/>
    <mergeCell ref="E14:E16"/>
    <mergeCell ref="F14:F16"/>
  </mergeCells>
  <phoneticPr fontId="25" type="noConversion"/>
  <pageMargins left="0.19685039370078741" right="0.19685039370078741" top="0.6692913385826772" bottom="0.19685039370078741" header="0.19685039370078741" footer="0.19685039370078741"/>
  <pageSetup paperSize="9" scale="65" orientation="landscape" verticalDpi="0" r:id="rId1"/>
  <headerFooter alignWithMargins="0"/>
</worksheet>
</file>

<file path=xl/worksheets/sheet4.xml><?xml version="1.0" encoding="utf-8"?>
<worksheet xmlns="http://schemas.openxmlformats.org/spreadsheetml/2006/main" xmlns:r="http://schemas.openxmlformats.org/officeDocument/2006/relationships">
  <dimension ref="A1:J82"/>
  <sheetViews>
    <sheetView topLeftCell="A61" zoomScaleNormal="100" workbookViewId="0">
      <selection activeCell="C64" sqref="C64"/>
    </sheetView>
  </sheetViews>
  <sheetFormatPr defaultRowHeight="13.2"/>
  <cols>
    <col min="1" max="1" width="18.33203125" customWidth="1"/>
    <col min="2" max="2" width="22.44140625" customWidth="1"/>
    <col min="3" max="3" width="65.5546875" customWidth="1"/>
    <col min="4" max="4" width="19.88671875" customWidth="1"/>
  </cols>
  <sheetData>
    <row r="1" spans="1:10" ht="18">
      <c r="A1" s="54"/>
      <c r="B1" s="54"/>
      <c r="C1" s="7" t="s">
        <v>341</v>
      </c>
    </row>
    <row r="2" spans="1:10" ht="18">
      <c r="A2" s="54"/>
      <c r="B2" s="54"/>
      <c r="C2" s="7" t="s">
        <v>251</v>
      </c>
    </row>
    <row r="3" spans="1:10" ht="18">
      <c r="A3" s="54"/>
      <c r="B3" s="54"/>
      <c r="C3" s="7" t="s">
        <v>547</v>
      </c>
    </row>
    <row r="4" spans="1:10" ht="18">
      <c r="A4" s="55"/>
      <c r="B4" s="55"/>
      <c r="C4" s="54"/>
      <c r="D4" s="54"/>
    </row>
    <row r="5" spans="1:10" ht="18">
      <c r="A5" s="55"/>
      <c r="B5" s="55"/>
      <c r="C5" s="54"/>
      <c r="D5" s="54"/>
    </row>
    <row r="6" spans="1:10" ht="39" customHeight="1">
      <c r="A6" s="235" t="s">
        <v>327</v>
      </c>
      <c r="B6" s="235"/>
      <c r="C6" s="235"/>
      <c r="D6" s="235"/>
      <c r="E6" s="52"/>
      <c r="F6" s="52"/>
      <c r="G6" s="52"/>
      <c r="H6" s="52"/>
      <c r="I6" s="52"/>
      <c r="J6" s="52"/>
    </row>
    <row r="7" spans="1:10" ht="18.75" customHeight="1">
      <c r="A7" s="265" t="s">
        <v>328</v>
      </c>
      <c r="B7" s="265"/>
      <c r="C7" s="265"/>
      <c r="D7" s="265"/>
      <c r="E7" s="56"/>
      <c r="F7" s="56"/>
    </row>
    <row r="8" spans="1:10" ht="15.6">
      <c r="A8" s="7"/>
      <c r="B8" s="7"/>
      <c r="C8" s="7"/>
      <c r="D8" s="7"/>
      <c r="E8" s="7"/>
      <c r="F8" s="7"/>
    </row>
    <row r="9" spans="1:10" ht="15.6">
      <c r="A9" s="7"/>
      <c r="B9" s="266">
        <v>13540000000</v>
      </c>
      <c r="C9" s="266"/>
      <c r="D9" s="7"/>
      <c r="E9" s="7"/>
      <c r="F9" s="7"/>
    </row>
    <row r="10" spans="1:10" ht="15.6">
      <c r="A10" s="7"/>
      <c r="B10" s="267" t="s">
        <v>104</v>
      </c>
      <c r="C10" s="267"/>
      <c r="D10" s="7"/>
      <c r="E10" s="7"/>
      <c r="F10" s="7"/>
    </row>
    <row r="11" spans="1:10" ht="17.399999999999999">
      <c r="A11" s="257" t="s">
        <v>252</v>
      </c>
      <c r="B11" s="257"/>
      <c r="C11" s="257"/>
      <c r="D11" s="257"/>
    </row>
    <row r="12" spans="1:10" ht="18">
      <c r="A12" s="54"/>
      <c r="B12" s="54"/>
      <c r="C12" s="54"/>
      <c r="D12" s="57" t="s">
        <v>253</v>
      </c>
    </row>
    <row r="13" spans="1:10" ht="116.25" customHeight="1">
      <c r="A13" s="58" t="s">
        <v>254</v>
      </c>
      <c r="B13" s="268" t="s">
        <v>255</v>
      </c>
      <c r="C13" s="269"/>
      <c r="D13" s="58" t="s">
        <v>44</v>
      </c>
    </row>
    <row r="14" spans="1:10" ht="18">
      <c r="A14" s="129">
        <v>1</v>
      </c>
      <c r="B14" s="244">
        <v>2</v>
      </c>
      <c r="C14" s="245"/>
      <c r="D14" s="129">
        <v>3</v>
      </c>
    </row>
    <row r="15" spans="1:10" ht="18" customHeight="1">
      <c r="A15" s="260" t="s">
        <v>256</v>
      </c>
      <c r="B15" s="261"/>
      <c r="C15" s="262"/>
      <c r="D15" s="101"/>
    </row>
    <row r="16" spans="1:10" ht="19.5" customHeight="1">
      <c r="A16" s="129">
        <v>41020100</v>
      </c>
      <c r="B16" s="244" t="s">
        <v>257</v>
      </c>
      <c r="C16" s="245"/>
      <c r="D16" s="228">
        <v>18114500</v>
      </c>
    </row>
    <row r="17" spans="1:4" ht="19.5" customHeight="1">
      <c r="A17" s="68">
        <v>99000000000</v>
      </c>
      <c r="B17" s="244" t="s">
        <v>258</v>
      </c>
      <c r="C17" s="245"/>
      <c r="D17" s="229"/>
    </row>
    <row r="18" spans="1:4" ht="36" customHeight="1">
      <c r="A18" s="129">
        <v>41033900</v>
      </c>
      <c r="B18" s="244" t="s">
        <v>259</v>
      </c>
      <c r="C18" s="263"/>
      <c r="D18" s="228">
        <v>101806900</v>
      </c>
    </row>
    <row r="19" spans="1:4" ht="18" customHeight="1">
      <c r="A19" s="68">
        <v>99000000000</v>
      </c>
      <c r="B19" s="264" t="s">
        <v>258</v>
      </c>
      <c r="C19" s="264"/>
      <c r="D19" s="229"/>
    </row>
    <row r="20" spans="1:4" ht="18" customHeight="1">
      <c r="A20" s="111">
        <v>41040400</v>
      </c>
      <c r="B20" s="258" t="s">
        <v>470</v>
      </c>
      <c r="C20" s="259"/>
      <c r="D20" s="228">
        <v>1120327</v>
      </c>
    </row>
    <row r="21" spans="1:4" ht="18" customHeight="1">
      <c r="A21" s="129">
        <v>13100000000</v>
      </c>
      <c r="B21" s="244" t="s">
        <v>261</v>
      </c>
      <c r="C21" s="245"/>
      <c r="D21" s="229"/>
    </row>
    <row r="22" spans="1:4" ht="44.4" customHeight="1">
      <c r="A22" s="129">
        <v>41051000</v>
      </c>
      <c r="B22" s="244" t="s">
        <v>260</v>
      </c>
      <c r="C22" s="245"/>
      <c r="D22" s="228">
        <v>1395000</v>
      </c>
    </row>
    <row r="23" spans="1:4" ht="18" customHeight="1">
      <c r="A23" s="129">
        <v>13100000000</v>
      </c>
      <c r="B23" s="244" t="s">
        <v>261</v>
      </c>
      <c r="C23" s="245"/>
      <c r="D23" s="228"/>
    </row>
    <row r="24" spans="1:4" ht="60.6" customHeight="1">
      <c r="A24" s="111">
        <v>41051200</v>
      </c>
      <c r="B24" s="258" t="s">
        <v>366</v>
      </c>
      <c r="C24" s="259"/>
      <c r="D24" s="228">
        <v>306000</v>
      </c>
    </row>
    <row r="25" spans="1:4" ht="18" customHeight="1">
      <c r="A25" s="129">
        <v>13100000000</v>
      </c>
      <c r="B25" s="244" t="s">
        <v>261</v>
      </c>
      <c r="C25" s="245"/>
      <c r="D25" s="102"/>
    </row>
    <row r="26" spans="1:4" ht="42.6" customHeight="1">
      <c r="A26" s="112">
        <v>41053900</v>
      </c>
      <c r="B26" s="242" t="s">
        <v>388</v>
      </c>
      <c r="C26" s="243"/>
      <c r="D26" s="228">
        <v>30400</v>
      </c>
    </row>
    <row r="27" spans="1:4" ht="18" customHeight="1">
      <c r="A27" s="129">
        <v>13100000000</v>
      </c>
      <c r="B27" s="244" t="s">
        <v>261</v>
      </c>
      <c r="C27" s="245"/>
      <c r="D27" s="228"/>
    </row>
    <row r="28" spans="1:4" ht="60" customHeight="1">
      <c r="A28" s="112">
        <v>41053900</v>
      </c>
      <c r="B28" s="242" t="s">
        <v>496</v>
      </c>
      <c r="C28" s="243"/>
      <c r="D28" s="228">
        <v>5000</v>
      </c>
    </row>
    <row r="29" spans="1:4" ht="18" customHeight="1">
      <c r="A29" s="129">
        <v>13100000000</v>
      </c>
      <c r="B29" s="244" t="s">
        <v>261</v>
      </c>
      <c r="C29" s="245"/>
      <c r="D29" s="228"/>
    </row>
    <row r="30" spans="1:4" ht="66" customHeight="1">
      <c r="A30" s="112">
        <v>41053900</v>
      </c>
      <c r="B30" s="242" t="s">
        <v>494</v>
      </c>
      <c r="C30" s="243"/>
      <c r="D30" s="228">
        <v>28000</v>
      </c>
    </row>
    <row r="31" spans="1:4" ht="18" customHeight="1">
      <c r="A31" s="231">
        <v>13100000000</v>
      </c>
      <c r="B31" s="244" t="s">
        <v>261</v>
      </c>
      <c r="C31" s="245"/>
      <c r="D31" s="228"/>
    </row>
    <row r="32" spans="1:4" ht="60.6" customHeight="1">
      <c r="A32" s="112">
        <v>41053900</v>
      </c>
      <c r="B32" s="242" t="s">
        <v>495</v>
      </c>
      <c r="C32" s="243"/>
      <c r="D32" s="228">
        <v>9600</v>
      </c>
    </row>
    <row r="33" spans="1:4" ht="18" customHeight="1">
      <c r="A33" s="231">
        <v>13100000000</v>
      </c>
      <c r="B33" s="244" t="s">
        <v>261</v>
      </c>
      <c r="C33" s="245"/>
      <c r="D33" s="228"/>
    </row>
    <row r="34" spans="1:4" ht="55.8" customHeight="1">
      <c r="A34" s="112">
        <v>41057700</v>
      </c>
      <c r="B34" s="242" t="s">
        <v>471</v>
      </c>
      <c r="C34" s="243"/>
      <c r="D34" s="228">
        <v>156928</v>
      </c>
    </row>
    <row r="35" spans="1:4" ht="18" customHeight="1">
      <c r="A35" s="129">
        <v>13100000000</v>
      </c>
      <c r="B35" s="244" t="s">
        <v>261</v>
      </c>
      <c r="C35" s="245"/>
      <c r="D35" s="102"/>
    </row>
    <row r="36" spans="1:4" ht="57.6" customHeight="1">
      <c r="A36" s="374">
        <v>41059000</v>
      </c>
      <c r="B36" s="372" t="s">
        <v>532</v>
      </c>
      <c r="C36" s="373"/>
      <c r="D36" s="228">
        <v>1260000</v>
      </c>
    </row>
    <row r="37" spans="1:4" ht="18" customHeight="1">
      <c r="A37" s="231">
        <v>13100000000</v>
      </c>
      <c r="B37" s="244" t="s">
        <v>261</v>
      </c>
      <c r="C37" s="245"/>
      <c r="D37" s="102"/>
    </row>
    <row r="38" spans="1:4" ht="22.2" customHeight="1">
      <c r="A38" s="246" t="s">
        <v>262</v>
      </c>
      <c r="B38" s="246"/>
      <c r="C38" s="246"/>
      <c r="D38" s="103"/>
    </row>
    <row r="39" spans="1:4" ht="37.799999999999997" customHeight="1">
      <c r="A39" s="112">
        <v>41053900</v>
      </c>
      <c r="B39" s="242" t="s">
        <v>388</v>
      </c>
      <c r="C39" s="243"/>
      <c r="D39" s="228">
        <v>111200</v>
      </c>
    </row>
    <row r="40" spans="1:4" ht="18" customHeight="1">
      <c r="A40" s="129">
        <v>13100000000</v>
      </c>
      <c r="B40" s="244" t="s">
        <v>261</v>
      </c>
      <c r="C40" s="245"/>
      <c r="D40" s="228"/>
    </row>
    <row r="41" spans="1:4" ht="59.4" customHeight="1">
      <c r="A41" s="112">
        <v>41053900</v>
      </c>
      <c r="B41" s="242" t="s">
        <v>497</v>
      </c>
      <c r="C41" s="243"/>
      <c r="D41" s="228">
        <v>100000</v>
      </c>
    </row>
    <row r="42" spans="1:4" ht="18" customHeight="1">
      <c r="A42" s="129">
        <v>13100000000</v>
      </c>
      <c r="B42" s="244" t="s">
        <v>261</v>
      </c>
      <c r="C42" s="245"/>
      <c r="D42" s="102"/>
    </row>
    <row r="43" spans="1:4" ht="18" customHeight="1">
      <c r="A43" s="126"/>
      <c r="B43" s="137"/>
      <c r="C43" s="127"/>
      <c r="D43" s="102"/>
    </row>
    <row r="44" spans="1:4" ht="18" customHeight="1">
      <c r="A44" s="247" t="s">
        <v>150</v>
      </c>
      <c r="B44" s="248"/>
      <c r="C44" s="60" t="s">
        <v>263</v>
      </c>
      <c r="D44" s="61">
        <f>SUM(D45:D46)</f>
        <v>124443855</v>
      </c>
    </row>
    <row r="45" spans="1:4" ht="17.399999999999999">
      <c r="A45" s="247" t="s">
        <v>150</v>
      </c>
      <c r="B45" s="248"/>
      <c r="C45" s="60" t="s">
        <v>264</v>
      </c>
      <c r="D45" s="61">
        <f>SUM(D16:D36)</f>
        <v>124232655</v>
      </c>
    </row>
    <row r="46" spans="1:4" ht="17.399999999999999">
      <c r="A46" s="247" t="s">
        <v>150</v>
      </c>
      <c r="B46" s="248"/>
      <c r="C46" s="60" t="s">
        <v>265</v>
      </c>
      <c r="D46" s="61">
        <f>D39+D41</f>
        <v>211200</v>
      </c>
    </row>
    <row r="47" spans="1:4" ht="17.399999999999999">
      <c r="A47" s="62"/>
      <c r="B47" s="62"/>
      <c r="C47" s="63"/>
      <c r="D47" s="64"/>
    </row>
    <row r="48" spans="1:4" ht="17.399999999999999">
      <c r="A48" s="257" t="s">
        <v>266</v>
      </c>
      <c r="B48" s="257"/>
      <c r="C48" s="257"/>
      <c r="D48" s="257"/>
    </row>
    <row r="49" spans="1:4" ht="18">
      <c r="A49" s="54"/>
      <c r="B49" s="54"/>
      <c r="C49" s="54"/>
      <c r="D49" s="57" t="s">
        <v>253</v>
      </c>
    </row>
    <row r="50" spans="1:4" ht="144">
      <c r="A50" s="58" t="s">
        <v>267</v>
      </c>
      <c r="B50" s="58" t="s">
        <v>268</v>
      </c>
      <c r="C50" s="125" t="s">
        <v>269</v>
      </c>
      <c r="D50" s="58" t="s">
        <v>44</v>
      </c>
    </row>
    <row r="51" spans="1:4" ht="18">
      <c r="A51" s="129">
        <v>1</v>
      </c>
      <c r="B51" s="126">
        <v>2</v>
      </c>
      <c r="C51" s="126">
        <v>3</v>
      </c>
      <c r="D51" s="129">
        <v>4</v>
      </c>
    </row>
    <row r="52" spans="1:4" ht="18">
      <c r="A52" s="246" t="s">
        <v>270</v>
      </c>
      <c r="B52" s="246"/>
      <c r="C52" s="246"/>
      <c r="D52" s="246"/>
    </row>
    <row r="53" spans="1:4" ht="64.8" customHeight="1">
      <c r="A53" s="378" t="s">
        <v>244</v>
      </c>
      <c r="B53" s="375" t="s">
        <v>245</v>
      </c>
      <c r="C53" s="114" t="s">
        <v>329</v>
      </c>
      <c r="D53" s="105">
        <f>SUM(D55:D64)</f>
        <v>5168200</v>
      </c>
    </row>
    <row r="54" spans="1:4" ht="18">
      <c r="A54" s="379"/>
      <c r="B54" s="376"/>
      <c r="C54" s="115" t="s">
        <v>330</v>
      </c>
      <c r="D54" s="69"/>
    </row>
    <row r="55" spans="1:4" ht="86.4" customHeight="1">
      <c r="A55" s="379"/>
      <c r="B55" s="376"/>
      <c r="C55" s="113" t="s">
        <v>332</v>
      </c>
      <c r="D55" s="69">
        <v>700000</v>
      </c>
    </row>
    <row r="56" spans="1:4" ht="46.8" customHeight="1">
      <c r="A56" s="379"/>
      <c r="B56" s="376"/>
      <c r="C56" s="113" t="s">
        <v>333</v>
      </c>
      <c r="D56" s="69">
        <v>100000</v>
      </c>
    </row>
    <row r="57" spans="1:4" ht="81.599999999999994" customHeight="1">
      <c r="A57" s="379"/>
      <c r="B57" s="376"/>
      <c r="C57" s="113" t="s">
        <v>498</v>
      </c>
      <c r="D57" s="69">
        <v>2000000</v>
      </c>
    </row>
    <row r="58" spans="1:4" ht="100.2" customHeight="1">
      <c r="A58" s="379"/>
      <c r="B58" s="376"/>
      <c r="C58" s="113" t="s">
        <v>331</v>
      </c>
      <c r="D58" s="69">
        <v>870000</v>
      </c>
    </row>
    <row r="59" spans="1:4" ht="66" customHeight="1">
      <c r="A59" s="379"/>
      <c r="B59" s="376"/>
      <c r="C59" s="113" t="s">
        <v>499</v>
      </c>
      <c r="D59" s="69">
        <v>150000</v>
      </c>
    </row>
    <row r="60" spans="1:4" ht="55.8" customHeight="1">
      <c r="A60" s="379"/>
      <c r="B60" s="376"/>
      <c r="C60" s="113" t="s">
        <v>389</v>
      </c>
      <c r="D60" s="69">
        <v>100000</v>
      </c>
    </row>
    <row r="61" spans="1:4" ht="45.6" customHeight="1">
      <c r="A61" s="379"/>
      <c r="B61" s="376"/>
      <c r="C61" s="136" t="s">
        <v>500</v>
      </c>
      <c r="D61" s="69">
        <v>200000</v>
      </c>
    </row>
    <row r="62" spans="1:4" ht="76.2" customHeight="1">
      <c r="A62" s="379"/>
      <c r="B62" s="376"/>
      <c r="C62" s="136" t="s">
        <v>501</v>
      </c>
      <c r="D62" s="69">
        <v>500000</v>
      </c>
    </row>
    <row r="63" spans="1:4" ht="76.2" customHeight="1">
      <c r="A63" s="379"/>
      <c r="B63" s="376"/>
      <c r="C63" s="113" t="s">
        <v>502</v>
      </c>
      <c r="D63" s="69">
        <v>176300</v>
      </c>
    </row>
    <row r="64" spans="1:4" ht="76.2" customHeight="1">
      <c r="A64" s="380"/>
      <c r="B64" s="377"/>
      <c r="C64" s="113" t="s">
        <v>546</v>
      </c>
      <c r="D64" s="69">
        <v>371900</v>
      </c>
    </row>
    <row r="65" spans="1:4" ht="18">
      <c r="A65" s="68">
        <v>99000000000</v>
      </c>
      <c r="B65" s="249" t="s">
        <v>258</v>
      </c>
      <c r="C65" s="250"/>
      <c r="D65" s="128"/>
    </row>
    <row r="66" spans="1:4" ht="90">
      <c r="A66" s="251" t="s">
        <v>385</v>
      </c>
      <c r="B66" s="254" t="s">
        <v>386</v>
      </c>
      <c r="C66" s="129" t="s">
        <v>390</v>
      </c>
      <c r="D66" s="117">
        <f>SUM(D68:D72)</f>
        <v>4800000</v>
      </c>
    </row>
    <row r="67" spans="1:4" ht="18">
      <c r="A67" s="252"/>
      <c r="B67" s="255"/>
      <c r="C67" s="59" t="s">
        <v>307</v>
      </c>
      <c r="D67" s="128"/>
    </row>
    <row r="68" spans="1:4" ht="54">
      <c r="A68" s="252"/>
      <c r="B68" s="255"/>
      <c r="C68" s="59" t="s">
        <v>391</v>
      </c>
      <c r="D68" s="116">
        <v>550000</v>
      </c>
    </row>
    <row r="69" spans="1:4" ht="54.6" customHeight="1">
      <c r="A69" s="252"/>
      <c r="B69" s="255"/>
      <c r="C69" s="59" t="s">
        <v>392</v>
      </c>
      <c r="D69" s="116">
        <v>400000</v>
      </c>
    </row>
    <row r="70" spans="1:4" ht="54.6" customHeight="1">
      <c r="A70" s="252"/>
      <c r="B70" s="255"/>
      <c r="C70" s="59" t="s">
        <v>393</v>
      </c>
      <c r="D70" s="116">
        <v>250000</v>
      </c>
    </row>
    <row r="71" spans="1:4" ht="54">
      <c r="A71" s="252"/>
      <c r="B71" s="255"/>
      <c r="C71" s="59" t="s">
        <v>394</v>
      </c>
      <c r="D71" s="116">
        <v>600000</v>
      </c>
    </row>
    <row r="72" spans="1:4" ht="72">
      <c r="A72" s="253"/>
      <c r="B72" s="256"/>
      <c r="C72" s="59" t="s">
        <v>503</v>
      </c>
      <c r="D72" s="116">
        <v>3000000</v>
      </c>
    </row>
    <row r="73" spans="1:4" ht="18">
      <c r="A73" s="129">
        <v>13100000000</v>
      </c>
      <c r="B73" s="244" t="s">
        <v>261</v>
      </c>
      <c r="C73" s="245"/>
      <c r="D73" s="116"/>
    </row>
    <row r="74" spans="1:4" ht="18">
      <c r="A74" s="246" t="s">
        <v>271</v>
      </c>
      <c r="B74" s="246"/>
      <c r="C74" s="246"/>
      <c r="D74" s="246"/>
    </row>
    <row r="75" spans="1:4" ht="36">
      <c r="A75" s="225" t="s">
        <v>492</v>
      </c>
      <c r="B75" s="225" t="s">
        <v>493</v>
      </c>
      <c r="C75" s="230" t="s">
        <v>529</v>
      </c>
      <c r="D75" s="226">
        <v>1475000</v>
      </c>
    </row>
    <row r="76" spans="1:4" ht="18">
      <c r="A76" s="223">
        <v>13100000000</v>
      </c>
      <c r="B76" s="244" t="s">
        <v>261</v>
      </c>
      <c r="C76" s="245"/>
      <c r="D76" s="224"/>
    </row>
    <row r="77" spans="1:4" ht="17.399999999999999">
      <c r="A77" s="65" t="s">
        <v>49</v>
      </c>
      <c r="B77" s="66"/>
      <c r="C77" s="60" t="s">
        <v>263</v>
      </c>
      <c r="D77" s="227">
        <f>SUM(D78:D79)</f>
        <v>11443200</v>
      </c>
    </row>
    <row r="78" spans="1:4" ht="17.399999999999999">
      <c r="A78" s="65" t="s">
        <v>49</v>
      </c>
      <c r="B78" s="66"/>
      <c r="C78" s="60" t="s">
        <v>264</v>
      </c>
      <c r="D78" s="227">
        <f>D53+D66</f>
        <v>9968200</v>
      </c>
    </row>
    <row r="79" spans="1:4" ht="17.399999999999999">
      <c r="A79" s="65" t="s">
        <v>49</v>
      </c>
      <c r="B79" s="66"/>
      <c r="C79" s="60" t="s">
        <v>265</v>
      </c>
      <c r="D79" s="227">
        <f>D75</f>
        <v>1475000</v>
      </c>
    </row>
    <row r="82" spans="1:3" ht="17.399999999999999">
      <c r="A82" s="67" t="s">
        <v>272</v>
      </c>
      <c r="B82" s="67"/>
      <c r="C82" s="49" t="s">
        <v>219</v>
      </c>
    </row>
  </sheetData>
  <mergeCells count="48">
    <mergeCell ref="B40:C40"/>
    <mergeCell ref="B76:C76"/>
    <mergeCell ref="A6:D6"/>
    <mergeCell ref="B21:C21"/>
    <mergeCell ref="A15:C15"/>
    <mergeCell ref="B16:C16"/>
    <mergeCell ref="B17:C17"/>
    <mergeCell ref="B18:C18"/>
    <mergeCell ref="B19:C19"/>
    <mergeCell ref="B20:C20"/>
    <mergeCell ref="A7:D7"/>
    <mergeCell ref="B9:C9"/>
    <mergeCell ref="B10:C10"/>
    <mergeCell ref="A11:D11"/>
    <mergeCell ref="B13:C13"/>
    <mergeCell ref="B37:C37"/>
    <mergeCell ref="B14:C14"/>
    <mergeCell ref="A38:C38"/>
    <mergeCell ref="B22:C22"/>
    <mergeCell ref="B36:C36"/>
    <mergeCell ref="B30:C30"/>
    <mergeCell ref="B31:C31"/>
    <mergeCell ref="B32:C32"/>
    <mergeCell ref="B33:C33"/>
    <mergeCell ref="B39:C39"/>
    <mergeCell ref="B23:C23"/>
    <mergeCell ref="B25:C25"/>
    <mergeCell ref="B24:C24"/>
    <mergeCell ref="B35:C35"/>
    <mergeCell ref="B26:C26"/>
    <mergeCell ref="B27:C27"/>
    <mergeCell ref="B28:C28"/>
    <mergeCell ref="B29:C29"/>
    <mergeCell ref="B34:C34"/>
    <mergeCell ref="B41:C41"/>
    <mergeCell ref="B42:C42"/>
    <mergeCell ref="B73:C73"/>
    <mergeCell ref="A74:D74"/>
    <mergeCell ref="A44:B44"/>
    <mergeCell ref="A45:B45"/>
    <mergeCell ref="A46:B46"/>
    <mergeCell ref="A52:D52"/>
    <mergeCell ref="B65:C65"/>
    <mergeCell ref="A66:A72"/>
    <mergeCell ref="B66:B72"/>
    <mergeCell ref="A48:D48"/>
    <mergeCell ref="A53:A64"/>
    <mergeCell ref="B53:B64"/>
  </mergeCells>
  <pageMargins left="0.70866141732283472" right="0.19685039370078741" top="0.74803149606299213" bottom="0.43307086614173229" header="0.31496062992125984" footer="0.31496062992125984"/>
  <pageSetup paperSize="9" scale="75" orientation="portrait" verticalDpi="0" r:id="rId1"/>
</worksheet>
</file>

<file path=xl/worksheets/sheet5.xml><?xml version="1.0" encoding="utf-8"?>
<worksheet xmlns="http://schemas.openxmlformats.org/spreadsheetml/2006/main" xmlns:r="http://schemas.openxmlformats.org/officeDocument/2006/relationships">
  <dimension ref="A1:P92"/>
  <sheetViews>
    <sheetView tabSelected="1" view="pageBreakPreview" topLeftCell="A82" zoomScale="90" zoomScaleNormal="100" zoomScaleSheetLayoutView="90" workbookViewId="0">
      <selection activeCell="K12" sqref="K12"/>
    </sheetView>
  </sheetViews>
  <sheetFormatPr defaultColWidth="9.109375" defaultRowHeight="13.2"/>
  <cols>
    <col min="1" max="1" width="12.44140625" style="12" customWidth="1"/>
    <col min="2" max="2" width="13.33203125" style="12" customWidth="1"/>
    <col min="3" max="3" width="10.6640625" style="12" customWidth="1"/>
    <col min="4" max="4" width="41.44140625" style="12" customWidth="1"/>
    <col min="5" max="5" width="51.5546875" style="12" customWidth="1"/>
    <col min="6" max="6" width="17.5546875" style="12" customWidth="1"/>
    <col min="7" max="7" width="16.44140625" style="12" customWidth="1"/>
    <col min="8" max="8" width="16.5546875" style="12" customWidth="1"/>
    <col min="9" max="9" width="14.5546875" style="12" customWidth="1"/>
    <col min="10" max="10" width="13.77734375" style="12" customWidth="1"/>
    <col min="11" max="16384" width="9.109375" style="12"/>
  </cols>
  <sheetData>
    <row r="1" spans="1:16" s="6" customFormat="1" ht="15.6">
      <c r="G1" s="7" t="s">
        <v>273</v>
      </c>
    </row>
    <row r="2" spans="1:16" s="6" customFormat="1" ht="15.6">
      <c r="G2" s="7" t="s">
        <v>76</v>
      </c>
    </row>
    <row r="3" spans="1:16" s="6" customFormat="1" ht="15.6">
      <c r="G3" s="7" t="s">
        <v>553</v>
      </c>
    </row>
    <row r="4" spans="1:16" ht="7.2" customHeight="1"/>
    <row r="5" spans="1:16" ht="19.2" customHeight="1">
      <c r="A5" s="235" t="s">
        <v>338</v>
      </c>
      <c r="B5" s="235"/>
      <c r="C5" s="235"/>
      <c r="D5" s="235"/>
      <c r="E5" s="235"/>
      <c r="F5" s="235"/>
      <c r="G5" s="235"/>
      <c r="H5" s="235"/>
      <c r="I5" s="235"/>
      <c r="J5" s="235"/>
      <c r="K5" s="52"/>
      <c r="L5" s="52"/>
      <c r="M5" s="52"/>
      <c r="N5" s="52"/>
      <c r="O5" s="52"/>
      <c r="P5" s="52"/>
    </row>
    <row r="6" spans="1:16" ht="20.399999999999999">
      <c r="A6" s="270" t="s">
        <v>339</v>
      </c>
      <c r="B6" s="270"/>
      <c r="C6" s="270"/>
      <c r="D6" s="270"/>
      <c r="E6" s="270"/>
      <c r="F6" s="270"/>
      <c r="G6" s="270"/>
      <c r="H6" s="270"/>
      <c r="I6" s="270"/>
      <c r="J6" s="270"/>
      <c r="K6" s="3"/>
      <c r="L6" s="3"/>
    </row>
    <row r="7" spans="1:16" ht="8.25" customHeight="1">
      <c r="A7" s="40"/>
      <c r="B7" s="40"/>
      <c r="C7" s="40"/>
      <c r="D7" s="40"/>
      <c r="E7" s="40"/>
      <c r="F7" s="40"/>
      <c r="G7" s="40"/>
      <c r="H7" s="40"/>
      <c r="I7" s="40"/>
      <c r="J7" s="40"/>
      <c r="K7" s="3"/>
      <c r="L7" s="3"/>
    </row>
    <row r="8" spans="1:16" ht="20.399999999999999">
      <c r="A8" s="238">
        <v>13540000000</v>
      </c>
      <c r="B8" s="238"/>
      <c r="C8" s="40"/>
      <c r="D8" s="40"/>
      <c r="E8" s="40"/>
      <c r="F8" s="40"/>
      <c r="G8" s="40"/>
      <c r="H8" s="40"/>
      <c r="I8" s="40"/>
      <c r="J8" s="40"/>
      <c r="K8" s="3"/>
      <c r="L8" s="3"/>
    </row>
    <row r="9" spans="1:16" ht="19.8" customHeight="1" thickBot="1">
      <c r="A9" s="239" t="s">
        <v>104</v>
      </c>
      <c r="B9" s="239"/>
      <c r="C9" s="40"/>
      <c r="D9" s="40"/>
      <c r="E9" s="40"/>
      <c r="F9" s="40"/>
      <c r="G9" s="40"/>
      <c r="H9" s="40"/>
      <c r="I9" s="40"/>
      <c r="J9" s="40"/>
      <c r="K9" s="3"/>
      <c r="L9" s="3"/>
    </row>
    <row r="10" spans="1:16" s="71" customFormat="1" ht="15.6">
      <c r="A10" s="271" t="s">
        <v>105</v>
      </c>
      <c r="B10" s="273" t="s">
        <v>106</v>
      </c>
      <c r="C10" s="275" t="s">
        <v>45</v>
      </c>
      <c r="D10" s="277" t="s">
        <v>107</v>
      </c>
      <c r="E10" s="288" t="s">
        <v>46</v>
      </c>
      <c r="F10" s="279" t="s">
        <v>47</v>
      </c>
      <c r="G10" s="281" t="s">
        <v>44</v>
      </c>
      <c r="H10" s="283" t="s">
        <v>2</v>
      </c>
      <c r="I10" s="285" t="s">
        <v>9</v>
      </c>
      <c r="J10" s="286"/>
      <c r="K10" s="4"/>
      <c r="L10" s="4"/>
    </row>
    <row r="11" spans="1:16" s="71" customFormat="1" ht="146.25" customHeight="1" thickBot="1">
      <c r="A11" s="272"/>
      <c r="B11" s="274"/>
      <c r="C11" s="276"/>
      <c r="D11" s="278"/>
      <c r="E11" s="289"/>
      <c r="F11" s="280"/>
      <c r="G11" s="282"/>
      <c r="H11" s="284"/>
      <c r="I11" s="18" t="s">
        <v>48</v>
      </c>
      <c r="J11" s="19" t="s">
        <v>43</v>
      </c>
      <c r="K11" s="4"/>
      <c r="L11" s="4"/>
    </row>
    <row r="12" spans="1:16" s="71" customFormat="1" ht="15.6">
      <c r="A12" s="20">
        <v>1</v>
      </c>
      <c r="B12" s="20">
        <f>A12+1</f>
        <v>2</v>
      </c>
      <c r="C12" s="14">
        <f t="shared" ref="C12:J12" si="0">B12+1</f>
        <v>3</v>
      </c>
      <c r="D12" s="15">
        <f t="shared" si="0"/>
        <v>4</v>
      </c>
      <c r="E12" s="14">
        <f t="shared" si="0"/>
        <v>5</v>
      </c>
      <c r="F12" s="13">
        <f t="shared" si="0"/>
        <v>6</v>
      </c>
      <c r="G12" s="21">
        <f t="shared" si="0"/>
        <v>7</v>
      </c>
      <c r="H12" s="22">
        <f t="shared" si="0"/>
        <v>8</v>
      </c>
      <c r="I12" s="10">
        <f t="shared" si="0"/>
        <v>9</v>
      </c>
      <c r="J12" s="15">
        <f t="shared" si="0"/>
        <v>10</v>
      </c>
      <c r="K12" s="5"/>
      <c r="L12" s="5"/>
    </row>
    <row r="13" spans="1:16" s="71" customFormat="1" ht="21.75" customHeight="1">
      <c r="A13" s="41" t="s">
        <v>10</v>
      </c>
      <c r="B13" s="36"/>
      <c r="C13" s="34"/>
      <c r="D13" s="37" t="s">
        <v>50</v>
      </c>
      <c r="E13" s="23"/>
      <c r="F13" s="24"/>
      <c r="G13" s="25">
        <f t="shared" ref="G13:G85" si="1">H13+I13</f>
        <v>74054665</v>
      </c>
      <c r="H13" s="35">
        <f>SUM(H14:H71)-H23-H30</f>
        <v>60762400</v>
      </c>
      <c r="I13" s="35">
        <f>SUM(I14:I71)-I23-I30</f>
        <v>13292265</v>
      </c>
      <c r="J13" s="35">
        <f>SUM(J14:J71)-J23-J30</f>
        <v>12217865</v>
      </c>
      <c r="K13" s="5"/>
      <c r="L13" s="5"/>
    </row>
    <row r="14" spans="1:16" s="71" customFormat="1" ht="66" customHeight="1">
      <c r="A14" s="208" t="s">
        <v>209</v>
      </c>
      <c r="B14" s="209" t="s">
        <v>210</v>
      </c>
      <c r="C14" s="210" t="s">
        <v>75</v>
      </c>
      <c r="D14" s="221" t="s">
        <v>211</v>
      </c>
      <c r="E14" s="23" t="s">
        <v>151</v>
      </c>
      <c r="F14" s="78" t="s">
        <v>300</v>
      </c>
      <c r="G14" s="25">
        <f t="shared" si="1"/>
        <v>200000</v>
      </c>
      <c r="H14" s="72">
        <v>200000</v>
      </c>
      <c r="I14" s="72">
        <v>0</v>
      </c>
      <c r="J14" s="73">
        <v>0</v>
      </c>
      <c r="K14" s="5"/>
      <c r="L14" s="5"/>
    </row>
    <row r="15" spans="1:16" s="75" customFormat="1" ht="43.2" customHeight="1">
      <c r="A15" s="143" t="s">
        <v>278</v>
      </c>
      <c r="B15" s="144">
        <v>2152</v>
      </c>
      <c r="C15" s="145" t="s">
        <v>113</v>
      </c>
      <c r="D15" s="146" t="s">
        <v>114</v>
      </c>
      <c r="E15" s="133" t="s">
        <v>144</v>
      </c>
      <c r="F15" s="74" t="s">
        <v>301</v>
      </c>
      <c r="G15" s="25">
        <f t="shared" si="1"/>
        <v>5538500</v>
      </c>
      <c r="H15" s="147">
        <v>5010600</v>
      </c>
      <c r="I15" s="28">
        <v>527900</v>
      </c>
      <c r="J15" s="31">
        <v>527900</v>
      </c>
      <c r="K15" s="30"/>
      <c r="L15" s="30"/>
    </row>
    <row r="16" spans="1:16" s="75" customFormat="1" ht="83.4" customHeight="1">
      <c r="A16" s="143" t="s">
        <v>157</v>
      </c>
      <c r="B16" s="144" t="s">
        <v>118</v>
      </c>
      <c r="C16" s="145" t="s">
        <v>116</v>
      </c>
      <c r="D16" s="146" t="s">
        <v>119</v>
      </c>
      <c r="E16" s="46" t="s">
        <v>302</v>
      </c>
      <c r="F16" s="76" t="s">
        <v>303</v>
      </c>
      <c r="G16" s="25">
        <f t="shared" si="1"/>
        <v>1000000</v>
      </c>
      <c r="H16" s="27">
        <v>1000000</v>
      </c>
      <c r="I16" s="28">
        <v>0</v>
      </c>
      <c r="J16" s="31">
        <v>0</v>
      </c>
      <c r="K16" s="30"/>
      <c r="L16" s="30"/>
    </row>
    <row r="17" spans="1:12" s="75" customFormat="1" ht="66.599999999999994" customHeight="1">
      <c r="A17" s="143" t="s">
        <v>158</v>
      </c>
      <c r="B17" s="144" t="s">
        <v>120</v>
      </c>
      <c r="C17" s="145" t="s">
        <v>116</v>
      </c>
      <c r="D17" s="146" t="s">
        <v>121</v>
      </c>
      <c r="E17" s="46" t="s">
        <v>216</v>
      </c>
      <c r="F17" s="76" t="s">
        <v>274</v>
      </c>
      <c r="G17" s="25">
        <f t="shared" si="1"/>
        <v>150500</v>
      </c>
      <c r="H17" s="27">
        <v>150500</v>
      </c>
      <c r="I17" s="28">
        <v>0</v>
      </c>
      <c r="J17" s="31">
        <v>0</v>
      </c>
      <c r="K17" s="30"/>
      <c r="L17" s="30"/>
    </row>
    <row r="18" spans="1:12" s="75" customFormat="1" ht="39.6" customHeight="1">
      <c r="A18" s="143" t="s">
        <v>156</v>
      </c>
      <c r="B18" s="144" t="s">
        <v>115</v>
      </c>
      <c r="C18" s="145" t="s">
        <v>116</v>
      </c>
      <c r="D18" s="146" t="s">
        <v>117</v>
      </c>
      <c r="E18" s="302" t="s">
        <v>148</v>
      </c>
      <c r="F18" s="287" t="s">
        <v>304</v>
      </c>
      <c r="G18" s="25">
        <f t="shared" si="1"/>
        <v>6800</v>
      </c>
      <c r="H18" s="27">
        <v>6800</v>
      </c>
      <c r="I18" s="28">
        <v>0</v>
      </c>
      <c r="J18" s="31">
        <v>0</v>
      </c>
      <c r="K18" s="30"/>
      <c r="L18" s="30"/>
    </row>
    <row r="19" spans="1:12" s="75" customFormat="1" ht="120" customHeight="1">
      <c r="A19" s="143" t="s">
        <v>160</v>
      </c>
      <c r="B19" s="144" t="s">
        <v>125</v>
      </c>
      <c r="C19" s="145" t="s">
        <v>18</v>
      </c>
      <c r="D19" s="146" t="s">
        <v>126</v>
      </c>
      <c r="E19" s="302"/>
      <c r="F19" s="287"/>
      <c r="G19" s="25">
        <f t="shared" si="1"/>
        <v>1100000</v>
      </c>
      <c r="H19" s="27">
        <v>1100000</v>
      </c>
      <c r="I19" s="28">
        <v>0</v>
      </c>
      <c r="J19" s="31">
        <v>0</v>
      </c>
      <c r="K19" s="30"/>
      <c r="L19" s="30"/>
    </row>
    <row r="20" spans="1:12" s="75" customFormat="1" ht="105.75" customHeight="1">
      <c r="A20" s="143" t="s">
        <v>161</v>
      </c>
      <c r="B20" s="144" t="s">
        <v>127</v>
      </c>
      <c r="C20" s="145" t="s">
        <v>128</v>
      </c>
      <c r="D20" s="146" t="s">
        <v>129</v>
      </c>
      <c r="E20" s="302"/>
      <c r="F20" s="287"/>
      <c r="G20" s="25">
        <f t="shared" si="1"/>
        <v>450000</v>
      </c>
      <c r="H20" s="27">
        <v>450000</v>
      </c>
      <c r="I20" s="28">
        <v>0</v>
      </c>
      <c r="J20" s="31">
        <v>0</v>
      </c>
      <c r="K20" s="30"/>
      <c r="L20" s="30"/>
    </row>
    <row r="21" spans="1:12" s="151" customFormat="1" ht="55.8" customHeight="1">
      <c r="A21" s="148" t="s">
        <v>473</v>
      </c>
      <c r="B21" s="148" t="s">
        <v>474</v>
      </c>
      <c r="C21" s="149" t="s">
        <v>475</v>
      </c>
      <c r="D21" s="150" t="s">
        <v>476</v>
      </c>
      <c r="E21" s="53" t="s">
        <v>505</v>
      </c>
      <c r="F21" s="78" t="s">
        <v>506</v>
      </c>
      <c r="G21" s="42">
        <f t="shared" si="1"/>
        <v>250000</v>
      </c>
      <c r="H21" s="27">
        <v>250000</v>
      </c>
      <c r="I21" s="28">
        <v>0</v>
      </c>
      <c r="J21" s="31">
        <v>0</v>
      </c>
      <c r="K21" s="30"/>
      <c r="L21" s="30"/>
    </row>
    <row r="22" spans="1:12" s="75" customFormat="1" ht="75" customHeight="1">
      <c r="A22" s="152" t="s">
        <v>281</v>
      </c>
      <c r="B22" s="144">
        <v>3230</v>
      </c>
      <c r="C22" s="153">
        <v>1070</v>
      </c>
      <c r="D22" s="154" t="s">
        <v>283</v>
      </c>
      <c r="E22" s="77" t="s">
        <v>305</v>
      </c>
      <c r="F22" s="78" t="s">
        <v>306</v>
      </c>
      <c r="G22" s="79">
        <f t="shared" si="1"/>
        <v>400000</v>
      </c>
      <c r="H22" s="80">
        <v>400000</v>
      </c>
      <c r="I22" s="81">
        <v>0</v>
      </c>
      <c r="J22" s="108">
        <v>0</v>
      </c>
      <c r="K22" s="30"/>
      <c r="L22" s="30"/>
    </row>
    <row r="23" spans="1:12" s="75" customFormat="1" ht="56.4" customHeight="1">
      <c r="A23" s="290" t="s">
        <v>162</v>
      </c>
      <c r="B23" s="293" t="s">
        <v>52</v>
      </c>
      <c r="C23" s="296" t="s">
        <v>20</v>
      </c>
      <c r="D23" s="299" t="s">
        <v>40</v>
      </c>
      <c r="E23" s="82" t="s">
        <v>148</v>
      </c>
      <c r="F23" s="83" t="s">
        <v>304</v>
      </c>
      <c r="G23" s="84">
        <f t="shared" si="1"/>
        <v>4299500</v>
      </c>
      <c r="H23" s="85">
        <f>SUM(H25:H29)</f>
        <v>4299500</v>
      </c>
      <c r="I23" s="86">
        <v>0</v>
      </c>
      <c r="J23" s="87">
        <v>0</v>
      </c>
      <c r="K23" s="30"/>
      <c r="L23" s="30"/>
    </row>
    <row r="24" spans="1:12" s="75" customFormat="1" ht="19.8" customHeight="1">
      <c r="A24" s="291"/>
      <c r="B24" s="294"/>
      <c r="C24" s="297"/>
      <c r="D24" s="300"/>
      <c r="E24" s="88" t="s">
        <v>307</v>
      </c>
      <c r="F24" s="89"/>
      <c r="G24" s="84"/>
      <c r="H24" s="90"/>
      <c r="I24" s="91"/>
      <c r="J24" s="92"/>
      <c r="K24" s="30"/>
      <c r="L24" s="30"/>
    </row>
    <row r="25" spans="1:12" s="75" customFormat="1" ht="39.6" customHeight="1">
      <c r="A25" s="291"/>
      <c r="B25" s="294"/>
      <c r="C25" s="297"/>
      <c r="D25" s="300"/>
      <c r="E25" s="93" t="s">
        <v>308</v>
      </c>
      <c r="F25" s="89"/>
      <c r="G25" s="25">
        <f t="shared" si="1"/>
        <v>2555500</v>
      </c>
      <c r="H25" s="90">
        <v>2555500</v>
      </c>
      <c r="I25" s="91">
        <v>0</v>
      </c>
      <c r="J25" s="92">
        <v>0</v>
      </c>
      <c r="K25" s="30"/>
      <c r="L25" s="30"/>
    </row>
    <row r="26" spans="1:12" s="75" customFormat="1" ht="39" customHeight="1">
      <c r="A26" s="291"/>
      <c r="B26" s="294"/>
      <c r="C26" s="297"/>
      <c r="D26" s="300"/>
      <c r="E26" s="77" t="s">
        <v>309</v>
      </c>
      <c r="F26" s="89"/>
      <c r="G26" s="25">
        <f t="shared" si="1"/>
        <v>104000</v>
      </c>
      <c r="H26" s="27">
        <v>104000</v>
      </c>
      <c r="I26" s="28">
        <v>0</v>
      </c>
      <c r="J26" s="31">
        <v>0</v>
      </c>
      <c r="K26" s="30"/>
      <c r="L26" s="30"/>
    </row>
    <row r="27" spans="1:12" s="75" customFormat="1" ht="78" customHeight="1">
      <c r="A27" s="291"/>
      <c r="B27" s="294"/>
      <c r="C27" s="297"/>
      <c r="D27" s="300"/>
      <c r="E27" s="77" t="s">
        <v>507</v>
      </c>
      <c r="F27" s="89"/>
      <c r="G27" s="25">
        <f t="shared" si="1"/>
        <v>459000</v>
      </c>
      <c r="H27" s="27">
        <v>459000</v>
      </c>
      <c r="I27" s="28">
        <v>0</v>
      </c>
      <c r="J27" s="31">
        <v>0</v>
      </c>
      <c r="K27" s="30"/>
      <c r="L27" s="30"/>
    </row>
    <row r="28" spans="1:12" s="75" customFormat="1" ht="94.8" customHeight="1">
      <c r="A28" s="291"/>
      <c r="B28" s="294"/>
      <c r="C28" s="297"/>
      <c r="D28" s="300"/>
      <c r="E28" s="77" t="s">
        <v>310</v>
      </c>
      <c r="F28" s="89"/>
      <c r="G28" s="25">
        <f t="shared" si="1"/>
        <v>991000</v>
      </c>
      <c r="H28" s="27">
        <v>991000</v>
      </c>
      <c r="I28" s="28">
        <v>0</v>
      </c>
      <c r="J28" s="31">
        <v>0</v>
      </c>
      <c r="K28" s="30"/>
      <c r="L28" s="30"/>
    </row>
    <row r="29" spans="1:12" s="75" customFormat="1" ht="39.6" customHeight="1">
      <c r="A29" s="292"/>
      <c r="B29" s="295"/>
      <c r="C29" s="298"/>
      <c r="D29" s="301"/>
      <c r="E29" s="94" t="s">
        <v>311</v>
      </c>
      <c r="F29" s="89"/>
      <c r="G29" s="25">
        <f t="shared" si="1"/>
        <v>190000</v>
      </c>
      <c r="H29" s="27">
        <v>190000</v>
      </c>
      <c r="I29" s="28">
        <v>0</v>
      </c>
      <c r="J29" s="31">
        <v>0</v>
      </c>
      <c r="K29" s="30"/>
      <c r="L29" s="30"/>
    </row>
    <row r="30" spans="1:12" s="75" customFormat="1" ht="82.8" customHeight="1">
      <c r="A30" s="290" t="s">
        <v>162</v>
      </c>
      <c r="B30" s="293" t="s">
        <v>52</v>
      </c>
      <c r="C30" s="296" t="s">
        <v>20</v>
      </c>
      <c r="D30" s="299" t="s">
        <v>40</v>
      </c>
      <c r="E30" s="119" t="s">
        <v>312</v>
      </c>
      <c r="F30" s="89" t="s">
        <v>313</v>
      </c>
      <c r="G30" s="25">
        <f t="shared" si="1"/>
        <v>2249500</v>
      </c>
      <c r="H30" s="100">
        <f>SUM(H32:H36)</f>
        <v>2249500</v>
      </c>
      <c r="I30" s="27">
        <f t="shared" ref="I30:J30" si="2">SUM(I32:I36)</f>
        <v>0</v>
      </c>
      <c r="J30" s="27">
        <f t="shared" si="2"/>
        <v>0</v>
      </c>
      <c r="K30" s="30"/>
      <c r="L30" s="30"/>
    </row>
    <row r="31" spans="1:12" s="75" customFormat="1" ht="19.8" customHeight="1">
      <c r="A31" s="291"/>
      <c r="B31" s="294"/>
      <c r="C31" s="297"/>
      <c r="D31" s="300"/>
      <c r="E31" s="95" t="s">
        <v>307</v>
      </c>
      <c r="F31" s="89"/>
      <c r="G31" s="25"/>
      <c r="H31" s="27"/>
      <c r="I31" s="28"/>
      <c r="J31" s="31"/>
      <c r="K31" s="30"/>
      <c r="L31" s="30"/>
    </row>
    <row r="32" spans="1:12" s="75" customFormat="1" ht="198.6" customHeight="1">
      <c r="A32" s="291"/>
      <c r="B32" s="294"/>
      <c r="C32" s="297"/>
      <c r="D32" s="300"/>
      <c r="E32" s="94" t="s">
        <v>314</v>
      </c>
      <c r="F32" s="89"/>
      <c r="G32" s="25">
        <f t="shared" si="1"/>
        <v>1500000</v>
      </c>
      <c r="H32" s="27">
        <v>1500000</v>
      </c>
      <c r="I32" s="28">
        <v>0</v>
      </c>
      <c r="J32" s="31">
        <v>0</v>
      </c>
      <c r="K32" s="30"/>
      <c r="L32" s="30"/>
    </row>
    <row r="33" spans="1:12" s="75" customFormat="1" ht="130.80000000000001" customHeight="1">
      <c r="A33" s="291"/>
      <c r="B33" s="294"/>
      <c r="C33" s="297"/>
      <c r="D33" s="300"/>
      <c r="E33" s="94" t="s">
        <v>315</v>
      </c>
      <c r="F33" s="89"/>
      <c r="G33" s="25">
        <f t="shared" si="1"/>
        <v>300000</v>
      </c>
      <c r="H33" s="27">
        <v>300000</v>
      </c>
      <c r="I33" s="28">
        <v>0</v>
      </c>
      <c r="J33" s="31">
        <v>0</v>
      </c>
      <c r="K33" s="30"/>
      <c r="L33" s="30"/>
    </row>
    <row r="34" spans="1:12" s="75" customFormat="1" ht="83.4" customHeight="1">
      <c r="A34" s="291"/>
      <c r="B34" s="294"/>
      <c r="C34" s="297"/>
      <c r="D34" s="300"/>
      <c r="E34" s="94" t="s">
        <v>334</v>
      </c>
      <c r="F34" s="104"/>
      <c r="G34" s="79">
        <f t="shared" si="1"/>
        <v>149500</v>
      </c>
      <c r="H34" s="80">
        <v>149500</v>
      </c>
      <c r="I34" s="81">
        <v>0</v>
      </c>
      <c r="J34" s="108">
        <v>0</v>
      </c>
      <c r="K34" s="30"/>
      <c r="L34" s="30"/>
    </row>
    <row r="35" spans="1:12" s="75" customFormat="1" ht="83.4" customHeight="1">
      <c r="A35" s="291"/>
      <c r="B35" s="294"/>
      <c r="C35" s="297"/>
      <c r="D35" s="300"/>
      <c r="E35" s="94" t="s">
        <v>508</v>
      </c>
      <c r="F35" s="104"/>
      <c r="G35" s="79">
        <f t="shared" si="1"/>
        <v>200000</v>
      </c>
      <c r="H35" s="80">
        <v>200000</v>
      </c>
      <c r="I35" s="81">
        <v>0</v>
      </c>
      <c r="J35" s="108">
        <v>0</v>
      </c>
      <c r="K35" s="30"/>
      <c r="L35" s="30"/>
    </row>
    <row r="36" spans="1:12" s="75" customFormat="1" ht="38.4" customHeight="1">
      <c r="A36" s="292"/>
      <c r="B36" s="295"/>
      <c r="C36" s="298"/>
      <c r="D36" s="301"/>
      <c r="E36" s="94" t="s">
        <v>316</v>
      </c>
      <c r="F36" s="89"/>
      <c r="G36" s="25">
        <f t="shared" si="1"/>
        <v>100000</v>
      </c>
      <c r="H36" s="27">
        <v>100000</v>
      </c>
      <c r="I36" s="28"/>
      <c r="J36" s="31"/>
      <c r="K36" s="30"/>
      <c r="L36" s="30"/>
    </row>
    <row r="37" spans="1:12" s="75" customFormat="1" ht="38.4" customHeight="1">
      <c r="A37" s="155" t="s">
        <v>163</v>
      </c>
      <c r="B37" s="155" t="s">
        <v>83</v>
      </c>
      <c r="C37" s="156" t="s">
        <v>21</v>
      </c>
      <c r="D37" s="157" t="s">
        <v>36</v>
      </c>
      <c r="E37" s="303" t="s">
        <v>147</v>
      </c>
      <c r="F37" s="385" t="s">
        <v>200</v>
      </c>
      <c r="G37" s="25">
        <f t="shared" si="1"/>
        <v>100000</v>
      </c>
      <c r="H37" s="27">
        <v>0</v>
      </c>
      <c r="I37" s="28">
        <v>100000</v>
      </c>
      <c r="J37" s="31">
        <v>100000</v>
      </c>
      <c r="K37" s="30"/>
      <c r="L37" s="30"/>
    </row>
    <row r="38" spans="1:12" s="75" customFormat="1" ht="49.8" customHeight="1">
      <c r="A38" s="143" t="s">
        <v>166</v>
      </c>
      <c r="B38" s="144" t="s">
        <v>53</v>
      </c>
      <c r="C38" s="145" t="s">
        <v>23</v>
      </c>
      <c r="D38" s="146" t="s">
        <v>54</v>
      </c>
      <c r="E38" s="304"/>
      <c r="F38" s="386"/>
      <c r="G38" s="25">
        <f t="shared" si="1"/>
        <v>350000</v>
      </c>
      <c r="H38" s="27">
        <v>350000</v>
      </c>
      <c r="I38" s="28">
        <v>0</v>
      </c>
      <c r="J38" s="31">
        <v>0</v>
      </c>
      <c r="K38" s="30"/>
      <c r="L38" s="30"/>
    </row>
    <row r="39" spans="1:12" s="75" customFormat="1" ht="52.8" customHeight="1">
      <c r="A39" s="96" t="s">
        <v>72</v>
      </c>
      <c r="B39" s="38" t="s">
        <v>73</v>
      </c>
      <c r="C39" s="11" t="s">
        <v>13</v>
      </c>
      <c r="D39" s="39" t="s">
        <v>74</v>
      </c>
      <c r="E39" s="303" t="s">
        <v>145</v>
      </c>
      <c r="F39" s="306" t="s">
        <v>201</v>
      </c>
      <c r="G39" s="25">
        <f t="shared" si="1"/>
        <v>180000</v>
      </c>
      <c r="H39" s="27">
        <v>180000</v>
      </c>
      <c r="I39" s="28">
        <v>0</v>
      </c>
      <c r="J39" s="31">
        <v>0</v>
      </c>
      <c r="K39" s="30"/>
      <c r="L39" s="30"/>
    </row>
    <row r="40" spans="1:12" s="75" customFormat="1" ht="43.8" customHeight="1">
      <c r="A40" s="143" t="s">
        <v>284</v>
      </c>
      <c r="B40" s="144" t="s">
        <v>285</v>
      </c>
      <c r="C40" s="145" t="s">
        <v>13</v>
      </c>
      <c r="D40" s="97" t="s">
        <v>286</v>
      </c>
      <c r="E40" s="305"/>
      <c r="F40" s="307"/>
      <c r="G40" s="25">
        <f t="shared" si="1"/>
        <v>340000</v>
      </c>
      <c r="H40" s="27">
        <v>278000</v>
      </c>
      <c r="I40" s="28">
        <v>62000</v>
      </c>
      <c r="J40" s="31">
        <v>62000</v>
      </c>
      <c r="K40" s="30"/>
      <c r="L40" s="30"/>
    </row>
    <row r="41" spans="1:12" s="75" customFormat="1" ht="72.599999999999994" customHeight="1">
      <c r="A41" s="143" t="s">
        <v>167</v>
      </c>
      <c r="B41" s="144" t="s">
        <v>86</v>
      </c>
      <c r="C41" s="145" t="s">
        <v>13</v>
      </c>
      <c r="D41" s="39" t="s">
        <v>87</v>
      </c>
      <c r="E41" s="303" t="s">
        <v>145</v>
      </c>
      <c r="F41" s="306" t="s">
        <v>201</v>
      </c>
      <c r="G41" s="25">
        <f t="shared" si="1"/>
        <v>1662800</v>
      </c>
      <c r="H41" s="27">
        <v>1662800</v>
      </c>
      <c r="I41" s="28">
        <v>0</v>
      </c>
      <c r="J41" s="31">
        <v>0</v>
      </c>
      <c r="K41" s="30"/>
      <c r="L41" s="30"/>
    </row>
    <row r="42" spans="1:12" s="75" customFormat="1" ht="54" customHeight="1">
      <c r="A42" s="143" t="s">
        <v>168</v>
      </c>
      <c r="B42" s="144" t="s">
        <v>130</v>
      </c>
      <c r="C42" s="145" t="s">
        <v>13</v>
      </c>
      <c r="D42" s="146" t="s">
        <v>131</v>
      </c>
      <c r="E42" s="305"/>
      <c r="F42" s="307"/>
      <c r="G42" s="25">
        <f t="shared" si="1"/>
        <v>160000</v>
      </c>
      <c r="H42" s="27">
        <v>160000</v>
      </c>
      <c r="I42" s="28">
        <v>0</v>
      </c>
      <c r="J42" s="31">
        <v>0</v>
      </c>
      <c r="K42" s="30"/>
      <c r="L42" s="30"/>
    </row>
    <row r="43" spans="1:12" s="75" customFormat="1" ht="41.4" customHeight="1">
      <c r="A43" s="143" t="s">
        <v>169</v>
      </c>
      <c r="B43" s="144" t="s">
        <v>88</v>
      </c>
      <c r="C43" s="145" t="s">
        <v>55</v>
      </c>
      <c r="D43" s="146" t="s">
        <v>89</v>
      </c>
      <c r="E43" s="303" t="s">
        <v>146</v>
      </c>
      <c r="F43" s="306" t="s">
        <v>202</v>
      </c>
      <c r="G43" s="25">
        <f t="shared" si="1"/>
        <v>145000</v>
      </c>
      <c r="H43" s="27">
        <v>0</v>
      </c>
      <c r="I43" s="28">
        <v>145000</v>
      </c>
      <c r="J43" s="29">
        <v>0</v>
      </c>
      <c r="K43" s="30"/>
      <c r="L43" s="30"/>
    </row>
    <row r="44" spans="1:12" s="75" customFormat="1" ht="39.6" customHeight="1">
      <c r="A44" s="143" t="s">
        <v>170</v>
      </c>
      <c r="B44" s="144" t="s">
        <v>56</v>
      </c>
      <c r="C44" s="145" t="s">
        <v>55</v>
      </c>
      <c r="D44" s="146" t="s">
        <v>57</v>
      </c>
      <c r="E44" s="304"/>
      <c r="F44" s="308"/>
      <c r="G44" s="25">
        <f t="shared" si="1"/>
        <v>19850000</v>
      </c>
      <c r="H44" s="27">
        <v>18850000</v>
      </c>
      <c r="I44" s="28">
        <v>1000000</v>
      </c>
      <c r="J44" s="31">
        <v>1000000</v>
      </c>
      <c r="K44" s="30"/>
      <c r="L44" s="30"/>
    </row>
    <row r="45" spans="1:12" s="75" customFormat="1" ht="147" customHeight="1">
      <c r="A45" s="143" t="s">
        <v>170</v>
      </c>
      <c r="B45" s="144" t="s">
        <v>56</v>
      </c>
      <c r="C45" s="145" t="s">
        <v>55</v>
      </c>
      <c r="D45" s="146" t="s">
        <v>57</v>
      </c>
      <c r="E45" s="232" t="s">
        <v>509</v>
      </c>
      <c r="F45" s="89" t="s">
        <v>313</v>
      </c>
      <c r="G45" s="25">
        <f t="shared" si="1"/>
        <v>99800</v>
      </c>
      <c r="H45" s="27">
        <v>99800</v>
      </c>
      <c r="I45" s="28">
        <v>0</v>
      </c>
      <c r="J45" s="31">
        <v>0</v>
      </c>
      <c r="K45" s="30"/>
      <c r="L45" s="30"/>
    </row>
    <row r="46" spans="1:12" s="75" customFormat="1" ht="70.2" customHeight="1">
      <c r="A46" s="365" t="s">
        <v>480</v>
      </c>
      <c r="B46" s="365" t="s">
        <v>481</v>
      </c>
      <c r="C46" s="366" t="s">
        <v>55</v>
      </c>
      <c r="D46" s="367" t="s">
        <v>482</v>
      </c>
      <c r="E46" s="234" t="s">
        <v>548</v>
      </c>
      <c r="F46" s="89" t="s">
        <v>549</v>
      </c>
      <c r="G46" s="25">
        <f t="shared" si="1"/>
        <v>170000</v>
      </c>
      <c r="H46" s="27">
        <v>170000</v>
      </c>
      <c r="I46" s="28">
        <v>0</v>
      </c>
      <c r="J46" s="31">
        <v>0</v>
      </c>
      <c r="K46" s="30"/>
      <c r="L46" s="30"/>
    </row>
    <row r="47" spans="1:12" s="75" customFormat="1" ht="39.6" customHeight="1">
      <c r="A47" s="143" t="s">
        <v>169</v>
      </c>
      <c r="B47" s="144" t="s">
        <v>88</v>
      </c>
      <c r="C47" s="145" t="s">
        <v>55</v>
      </c>
      <c r="D47" s="146" t="s">
        <v>89</v>
      </c>
      <c r="E47" s="135" t="s">
        <v>397</v>
      </c>
      <c r="F47" s="78" t="s">
        <v>407</v>
      </c>
      <c r="G47" s="25">
        <f t="shared" si="1"/>
        <v>400000</v>
      </c>
      <c r="H47" s="27">
        <v>400000</v>
      </c>
      <c r="I47" s="28">
        <v>0</v>
      </c>
      <c r="J47" s="31">
        <v>0</v>
      </c>
      <c r="K47" s="30"/>
      <c r="L47" s="30"/>
    </row>
    <row r="48" spans="1:12" s="75" customFormat="1" ht="108" customHeight="1">
      <c r="A48" s="365" t="s">
        <v>535</v>
      </c>
      <c r="B48" s="365" t="s">
        <v>536</v>
      </c>
      <c r="C48" s="366" t="s">
        <v>537</v>
      </c>
      <c r="D48" s="367" t="s">
        <v>538</v>
      </c>
      <c r="E48" s="120" t="s">
        <v>550</v>
      </c>
      <c r="F48" s="89" t="s">
        <v>549</v>
      </c>
      <c r="G48" s="25">
        <f t="shared" si="1"/>
        <v>100000</v>
      </c>
      <c r="H48" s="27">
        <v>100000</v>
      </c>
      <c r="I48" s="28">
        <v>0</v>
      </c>
      <c r="J48" s="31">
        <v>0</v>
      </c>
      <c r="K48" s="30"/>
      <c r="L48" s="30"/>
    </row>
    <row r="49" spans="1:12" s="75" customFormat="1" ht="67.8" customHeight="1">
      <c r="A49" s="158" t="s">
        <v>224</v>
      </c>
      <c r="B49" s="159" t="s">
        <v>225</v>
      </c>
      <c r="C49" s="160" t="s">
        <v>226</v>
      </c>
      <c r="D49" s="161" t="s">
        <v>227</v>
      </c>
      <c r="E49" s="47" t="s">
        <v>247</v>
      </c>
      <c r="F49" s="78" t="s">
        <v>248</v>
      </c>
      <c r="G49" s="25">
        <f t="shared" si="1"/>
        <v>200000</v>
      </c>
      <c r="H49" s="27">
        <v>200000</v>
      </c>
      <c r="I49" s="28">
        <v>0</v>
      </c>
      <c r="J49" s="31">
        <v>0</v>
      </c>
      <c r="K49" s="30"/>
      <c r="L49" s="30"/>
    </row>
    <row r="50" spans="1:12" s="75" customFormat="1" ht="74.400000000000006" customHeight="1">
      <c r="A50" s="309" t="s">
        <v>228</v>
      </c>
      <c r="B50" s="312">
        <v>7130</v>
      </c>
      <c r="C50" s="312" t="s">
        <v>226</v>
      </c>
      <c r="D50" s="315" t="s">
        <v>230</v>
      </c>
      <c r="E50" s="94" t="s">
        <v>317</v>
      </c>
      <c r="F50" s="98" t="s">
        <v>318</v>
      </c>
      <c r="G50" s="25">
        <f t="shared" si="1"/>
        <v>220000</v>
      </c>
      <c r="H50" s="27">
        <v>220000</v>
      </c>
      <c r="I50" s="28">
        <v>0</v>
      </c>
      <c r="J50" s="31">
        <v>0</v>
      </c>
      <c r="K50" s="30"/>
      <c r="L50" s="30"/>
    </row>
    <row r="51" spans="1:12" s="75" customFormat="1" ht="58.8" customHeight="1">
      <c r="A51" s="310"/>
      <c r="B51" s="313"/>
      <c r="C51" s="313"/>
      <c r="D51" s="316"/>
      <c r="E51" s="94" t="s">
        <v>319</v>
      </c>
      <c r="F51" s="98" t="s">
        <v>320</v>
      </c>
      <c r="G51" s="25">
        <f t="shared" si="1"/>
        <v>184000</v>
      </c>
      <c r="H51" s="27">
        <v>184000</v>
      </c>
      <c r="I51" s="28">
        <v>0</v>
      </c>
      <c r="J51" s="31">
        <v>0</v>
      </c>
      <c r="K51" s="30"/>
      <c r="L51" s="30"/>
    </row>
    <row r="52" spans="1:12" s="75" customFormat="1" ht="67.2" customHeight="1">
      <c r="A52" s="311"/>
      <c r="B52" s="314"/>
      <c r="C52" s="314"/>
      <c r="D52" s="317"/>
      <c r="E52" s="94" t="s">
        <v>395</v>
      </c>
      <c r="F52" s="98" t="s">
        <v>374</v>
      </c>
      <c r="G52" s="25">
        <f t="shared" si="1"/>
        <v>35000</v>
      </c>
      <c r="H52" s="27">
        <v>11100</v>
      </c>
      <c r="I52" s="28">
        <v>23900</v>
      </c>
      <c r="J52" s="31">
        <v>0</v>
      </c>
      <c r="K52" s="30"/>
      <c r="L52" s="30"/>
    </row>
    <row r="53" spans="1:12" s="75" customFormat="1" ht="56.4" customHeight="1">
      <c r="A53" s="162" t="s">
        <v>381</v>
      </c>
      <c r="B53" s="162" t="s">
        <v>382</v>
      </c>
      <c r="C53" s="163" t="s">
        <v>383</v>
      </c>
      <c r="D53" s="164" t="s">
        <v>384</v>
      </c>
      <c r="E53" s="94" t="s">
        <v>396</v>
      </c>
      <c r="F53" s="98" t="s">
        <v>404</v>
      </c>
      <c r="G53" s="25">
        <f t="shared" si="1"/>
        <v>1465200</v>
      </c>
      <c r="H53" s="27">
        <v>15200</v>
      </c>
      <c r="I53" s="28">
        <v>1450000</v>
      </c>
      <c r="J53" s="31">
        <v>1450000</v>
      </c>
      <c r="K53" s="30"/>
      <c r="L53" s="30"/>
    </row>
    <row r="54" spans="1:12" s="75" customFormat="1" ht="43.8" customHeight="1">
      <c r="A54" s="165" t="s">
        <v>483</v>
      </c>
      <c r="B54" s="165" t="s">
        <v>484</v>
      </c>
      <c r="C54" s="166" t="s">
        <v>231</v>
      </c>
      <c r="D54" s="167" t="s">
        <v>485</v>
      </c>
      <c r="E54" s="135" t="s">
        <v>397</v>
      </c>
      <c r="F54" s="78" t="s">
        <v>407</v>
      </c>
      <c r="G54" s="25">
        <f t="shared" si="1"/>
        <v>800000</v>
      </c>
      <c r="H54" s="27">
        <v>0</v>
      </c>
      <c r="I54" s="28">
        <v>800000</v>
      </c>
      <c r="J54" s="31">
        <v>800000</v>
      </c>
      <c r="K54" s="30"/>
      <c r="L54" s="30"/>
    </row>
    <row r="55" spans="1:12" s="75" customFormat="1" ht="42" customHeight="1">
      <c r="A55" s="168" t="s">
        <v>401</v>
      </c>
      <c r="B55" s="168" t="s">
        <v>402</v>
      </c>
      <c r="C55" s="169" t="s">
        <v>231</v>
      </c>
      <c r="D55" s="170" t="s">
        <v>403</v>
      </c>
      <c r="E55" s="133" t="s">
        <v>144</v>
      </c>
      <c r="F55" s="233" t="s">
        <v>301</v>
      </c>
      <c r="G55" s="25">
        <f t="shared" si="1"/>
        <v>1620000</v>
      </c>
      <c r="H55" s="27">
        <v>0</v>
      </c>
      <c r="I55" s="28">
        <v>1620000</v>
      </c>
      <c r="J55" s="28">
        <v>1620000</v>
      </c>
      <c r="K55" s="30"/>
      <c r="L55" s="30"/>
    </row>
    <row r="56" spans="1:12" s="75" customFormat="1" ht="55.8" customHeight="1">
      <c r="A56" s="158" t="s">
        <v>232</v>
      </c>
      <c r="B56" s="159" t="s">
        <v>233</v>
      </c>
      <c r="C56" s="160" t="s">
        <v>231</v>
      </c>
      <c r="D56" s="161" t="s">
        <v>234</v>
      </c>
      <c r="E56" s="94" t="s">
        <v>321</v>
      </c>
      <c r="F56" s="98" t="s">
        <v>322</v>
      </c>
      <c r="G56" s="25">
        <f t="shared" si="1"/>
        <v>200000</v>
      </c>
      <c r="H56" s="27">
        <v>0</v>
      </c>
      <c r="I56" s="28">
        <v>200000</v>
      </c>
      <c r="J56" s="31">
        <v>200000</v>
      </c>
      <c r="K56" s="30"/>
      <c r="L56" s="30"/>
    </row>
    <row r="57" spans="1:12" s="75" customFormat="1" ht="61.2" customHeight="1">
      <c r="A57" s="143" t="s">
        <v>171</v>
      </c>
      <c r="B57" s="144" t="s">
        <v>60</v>
      </c>
      <c r="C57" s="145" t="s">
        <v>59</v>
      </c>
      <c r="D57" s="146" t="s">
        <v>61</v>
      </c>
      <c r="E57" s="26" t="s">
        <v>199</v>
      </c>
      <c r="F57" s="131" t="s">
        <v>203</v>
      </c>
      <c r="G57" s="25">
        <f t="shared" si="1"/>
        <v>19582200</v>
      </c>
      <c r="H57" s="27">
        <v>18144300</v>
      </c>
      <c r="I57" s="28">
        <v>1437900</v>
      </c>
      <c r="J57" s="28">
        <v>1437900</v>
      </c>
      <c r="K57" s="30"/>
      <c r="L57" s="30"/>
    </row>
    <row r="58" spans="1:12" s="75" customFormat="1" ht="51" customHeight="1">
      <c r="A58" s="215" t="s">
        <v>524</v>
      </c>
      <c r="B58" s="215" t="s">
        <v>525</v>
      </c>
      <c r="C58" s="216" t="s">
        <v>526</v>
      </c>
      <c r="D58" s="217" t="s">
        <v>527</v>
      </c>
      <c r="E58" s="138" t="s">
        <v>504</v>
      </c>
      <c r="F58" s="78" t="s">
        <v>530</v>
      </c>
      <c r="G58" s="25">
        <f t="shared" ref="G58" si="3">H58+I58</f>
        <v>600000</v>
      </c>
      <c r="H58" s="72">
        <v>426000</v>
      </c>
      <c r="I58" s="72">
        <v>174000</v>
      </c>
      <c r="J58" s="73">
        <v>174000</v>
      </c>
      <c r="K58" s="30"/>
      <c r="L58" s="30"/>
    </row>
    <row r="59" spans="1:12" s="75" customFormat="1" ht="96" customHeight="1">
      <c r="A59" s="158" t="s">
        <v>237</v>
      </c>
      <c r="B59" s="159" t="s">
        <v>238</v>
      </c>
      <c r="C59" s="160" t="s">
        <v>58</v>
      </c>
      <c r="D59" s="161" t="s">
        <v>239</v>
      </c>
      <c r="E59" s="135" t="s">
        <v>323</v>
      </c>
      <c r="F59" s="131" t="s">
        <v>324</v>
      </c>
      <c r="G59" s="25">
        <f t="shared" si="1"/>
        <v>328065</v>
      </c>
      <c r="H59" s="27">
        <v>0</v>
      </c>
      <c r="I59" s="28">
        <v>328065</v>
      </c>
      <c r="J59" s="28">
        <v>328065</v>
      </c>
      <c r="K59" s="30"/>
      <c r="L59" s="30"/>
    </row>
    <row r="60" spans="1:12" s="75" customFormat="1" ht="61.2" customHeight="1">
      <c r="A60" s="171" t="s">
        <v>240</v>
      </c>
      <c r="B60" s="172" t="s">
        <v>241</v>
      </c>
      <c r="C60" s="173" t="s">
        <v>58</v>
      </c>
      <c r="D60" s="174" t="s">
        <v>242</v>
      </c>
      <c r="E60" s="135" t="s">
        <v>340</v>
      </c>
      <c r="F60" s="78" t="s">
        <v>379</v>
      </c>
      <c r="G60" s="25">
        <f t="shared" si="1"/>
        <v>2650000</v>
      </c>
      <c r="H60" s="27">
        <v>0</v>
      </c>
      <c r="I60" s="28">
        <v>2650000</v>
      </c>
      <c r="J60" s="31">
        <v>2650000</v>
      </c>
      <c r="K60" s="30"/>
      <c r="L60" s="30"/>
    </row>
    <row r="61" spans="1:12" s="75" customFormat="1" ht="61.2" customHeight="1">
      <c r="A61" s="290" t="s">
        <v>173</v>
      </c>
      <c r="B61" s="293" t="s">
        <v>64</v>
      </c>
      <c r="C61" s="296" t="s">
        <v>58</v>
      </c>
      <c r="D61" s="296" t="s">
        <v>65</v>
      </c>
      <c r="E61" s="135" t="s">
        <v>217</v>
      </c>
      <c r="F61" s="78" t="s">
        <v>218</v>
      </c>
      <c r="G61" s="25">
        <f t="shared" si="1"/>
        <v>60900</v>
      </c>
      <c r="H61" s="27">
        <v>60900</v>
      </c>
      <c r="I61" s="28">
        <v>0</v>
      </c>
      <c r="J61" s="31">
        <v>0</v>
      </c>
      <c r="K61" s="30"/>
      <c r="L61" s="30"/>
    </row>
    <row r="62" spans="1:12" s="75" customFormat="1" ht="61.2" customHeight="1">
      <c r="A62" s="292"/>
      <c r="B62" s="295"/>
      <c r="C62" s="298"/>
      <c r="D62" s="298"/>
      <c r="E62" s="26" t="s">
        <v>408</v>
      </c>
      <c r="F62" s="78" t="s">
        <v>405</v>
      </c>
      <c r="G62" s="25">
        <f t="shared" si="1"/>
        <v>235100</v>
      </c>
      <c r="H62" s="27">
        <v>235100</v>
      </c>
      <c r="I62" s="28">
        <v>0</v>
      </c>
      <c r="J62" s="31">
        <v>0</v>
      </c>
      <c r="K62" s="30"/>
      <c r="L62" s="30"/>
    </row>
    <row r="63" spans="1:12" s="75" customFormat="1" ht="74.25" customHeight="1">
      <c r="A63" s="290" t="s">
        <v>174</v>
      </c>
      <c r="B63" s="293" t="s">
        <v>132</v>
      </c>
      <c r="C63" s="296" t="s">
        <v>14</v>
      </c>
      <c r="D63" s="296" t="s">
        <v>133</v>
      </c>
      <c r="E63" s="26" t="s">
        <v>208</v>
      </c>
      <c r="F63" s="131" t="s">
        <v>204</v>
      </c>
      <c r="G63" s="25">
        <f t="shared" si="1"/>
        <v>1014000</v>
      </c>
      <c r="H63" s="27">
        <v>1014000</v>
      </c>
      <c r="I63" s="28">
        <v>0</v>
      </c>
      <c r="J63" s="31">
        <v>0</v>
      </c>
      <c r="K63" s="30"/>
      <c r="L63" s="30"/>
    </row>
    <row r="64" spans="1:12" s="75" customFormat="1" ht="74.25" customHeight="1">
      <c r="A64" s="292"/>
      <c r="B64" s="295"/>
      <c r="C64" s="298"/>
      <c r="D64" s="298"/>
      <c r="E64" s="26" t="s">
        <v>398</v>
      </c>
      <c r="F64" s="78" t="s">
        <v>399</v>
      </c>
      <c r="G64" s="25">
        <f t="shared" si="1"/>
        <v>570500</v>
      </c>
      <c r="H64" s="27">
        <v>202500</v>
      </c>
      <c r="I64" s="28">
        <v>368000</v>
      </c>
      <c r="J64" s="28">
        <v>368000</v>
      </c>
      <c r="K64" s="30"/>
      <c r="L64" s="30"/>
    </row>
    <row r="65" spans="1:12" s="75" customFormat="1" ht="37.5" customHeight="1">
      <c r="A65" s="290" t="s">
        <v>176</v>
      </c>
      <c r="B65" s="293" t="s">
        <v>67</v>
      </c>
      <c r="C65" s="296" t="s">
        <v>66</v>
      </c>
      <c r="D65" s="296" t="s">
        <v>68</v>
      </c>
      <c r="E65" s="26" t="s">
        <v>198</v>
      </c>
      <c r="F65" s="131" t="s">
        <v>205</v>
      </c>
      <c r="G65" s="25">
        <f>H65+I65</f>
        <v>301100</v>
      </c>
      <c r="H65" s="27">
        <v>301100</v>
      </c>
      <c r="I65" s="28">
        <v>0</v>
      </c>
      <c r="J65" s="31">
        <v>0</v>
      </c>
      <c r="K65" s="30"/>
      <c r="L65" s="30"/>
    </row>
    <row r="66" spans="1:12" s="75" customFormat="1" ht="63" customHeight="1">
      <c r="A66" s="292"/>
      <c r="B66" s="295"/>
      <c r="C66" s="298"/>
      <c r="D66" s="298"/>
      <c r="E66" s="94" t="s">
        <v>250</v>
      </c>
      <c r="F66" s="99" t="s">
        <v>275</v>
      </c>
      <c r="G66" s="25">
        <f>H66+I66</f>
        <v>250000</v>
      </c>
      <c r="H66" s="27">
        <v>250000</v>
      </c>
      <c r="I66" s="28">
        <v>0</v>
      </c>
      <c r="J66" s="31">
        <v>0</v>
      </c>
      <c r="K66" s="30"/>
      <c r="L66" s="30"/>
    </row>
    <row r="67" spans="1:12" s="75" customFormat="1" ht="132.6" customHeight="1">
      <c r="A67" s="175" t="s">
        <v>288</v>
      </c>
      <c r="B67" s="176" t="s">
        <v>289</v>
      </c>
      <c r="C67" s="177" t="s">
        <v>66</v>
      </c>
      <c r="D67" s="178" t="s">
        <v>290</v>
      </c>
      <c r="E67" s="222" t="s">
        <v>528</v>
      </c>
      <c r="F67" s="130" t="s">
        <v>375</v>
      </c>
      <c r="G67" s="25">
        <f>H67+I67</f>
        <v>1700000</v>
      </c>
      <c r="H67" s="27">
        <v>200000</v>
      </c>
      <c r="I67" s="28">
        <v>1500000</v>
      </c>
      <c r="J67" s="28">
        <v>1500000</v>
      </c>
      <c r="K67" s="30"/>
      <c r="L67" s="30"/>
    </row>
    <row r="68" spans="1:12" s="75" customFormat="1" ht="37.5" customHeight="1">
      <c r="A68" s="139" t="s">
        <v>212</v>
      </c>
      <c r="B68" s="140" t="s">
        <v>213</v>
      </c>
      <c r="C68" s="141" t="s">
        <v>69</v>
      </c>
      <c r="D68" s="142" t="s">
        <v>214</v>
      </c>
      <c r="E68" s="320" t="s">
        <v>149</v>
      </c>
      <c r="F68" s="306" t="s">
        <v>206</v>
      </c>
      <c r="G68" s="25">
        <f>H68+I68</f>
        <v>400000</v>
      </c>
      <c r="H68" s="27">
        <v>400000</v>
      </c>
      <c r="I68" s="28">
        <v>0</v>
      </c>
      <c r="J68" s="31">
        <v>0</v>
      </c>
      <c r="K68" s="30"/>
      <c r="L68" s="30"/>
    </row>
    <row r="69" spans="1:12" s="75" customFormat="1" ht="33" customHeight="1">
      <c r="A69" s="143" t="s">
        <v>177</v>
      </c>
      <c r="B69" s="144" t="s">
        <v>91</v>
      </c>
      <c r="C69" s="145" t="s">
        <v>69</v>
      </c>
      <c r="D69" s="146" t="s">
        <v>92</v>
      </c>
      <c r="E69" s="321"/>
      <c r="F69" s="308"/>
      <c r="G69" s="25">
        <f t="shared" si="1"/>
        <v>905500</v>
      </c>
      <c r="H69" s="27">
        <v>0</v>
      </c>
      <c r="I69" s="28">
        <v>905500</v>
      </c>
      <c r="J69" s="31">
        <v>0</v>
      </c>
      <c r="K69" s="30"/>
      <c r="L69" s="30"/>
    </row>
    <row r="70" spans="1:12" s="75" customFormat="1" ht="51.6" customHeight="1">
      <c r="A70" s="143" t="s">
        <v>178</v>
      </c>
      <c r="B70" s="144" t="s">
        <v>134</v>
      </c>
      <c r="C70" s="145" t="s">
        <v>94</v>
      </c>
      <c r="D70" s="146" t="s">
        <v>135</v>
      </c>
      <c r="E70" s="132" t="s">
        <v>180</v>
      </c>
      <c r="F70" s="131" t="s">
        <v>207</v>
      </c>
      <c r="G70" s="25">
        <f t="shared" si="1"/>
        <v>980700</v>
      </c>
      <c r="H70" s="43">
        <v>980700</v>
      </c>
      <c r="I70" s="44">
        <v>0</v>
      </c>
      <c r="J70" s="45">
        <v>0</v>
      </c>
      <c r="K70" s="30"/>
      <c r="L70" s="30"/>
    </row>
    <row r="71" spans="1:12" s="75" customFormat="1" ht="87" customHeight="1">
      <c r="A71" s="179" t="s">
        <v>179</v>
      </c>
      <c r="B71" s="180" t="s">
        <v>93</v>
      </c>
      <c r="C71" s="181" t="s">
        <v>94</v>
      </c>
      <c r="D71" s="182" t="s">
        <v>95</v>
      </c>
      <c r="E71" s="132" t="s">
        <v>510</v>
      </c>
      <c r="F71" s="134" t="s">
        <v>325</v>
      </c>
      <c r="G71" s="42">
        <f t="shared" si="1"/>
        <v>550000</v>
      </c>
      <c r="H71" s="43">
        <v>550000</v>
      </c>
      <c r="I71" s="44">
        <v>0</v>
      </c>
      <c r="J71" s="45">
        <v>0</v>
      </c>
      <c r="K71" s="30"/>
      <c r="L71" s="30"/>
    </row>
    <row r="72" spans="1:12" s="75" customFormat="1" ht="45.6" customHeight="1">
      <c r="A72" s="183" t="s">
        <v>96</v>
      </c>
      <c r="B72" s="184"/>
      <c r="C72" s="185"/>
      <c r="D72" s="186" t="s">
        <v>97</v>
      </c>
      <c r="E72" s="53"/>
      <c r="F72" s="78"/>
      <c r="G72" s="42">
        <f t="shared" si="1"/>
        <v>1202000</v>
      </c>
      <c r="H72" s="100">
        <f>SUM(H73:H76)</f>
        <v>1202000</v>
      </c>
      <c r="I72" s="100">
        <f t="shared" ref="I72:J72" si="4">SUM(I73:I76)</f>
        <v>0</v>
      </c>
      <c r="J72" s="100">
        <f t="shared" si="4"/>
        <v>0</v>
      </c>
      <c r="K72" s="30"/>
      <c r="L72" s="30"/>
    </row>
    <row r="73" spans="1:12" s="75" customFormat="1" ht="55.8" customHeight="1">
      <c r="A73" s="155" t="s">
        <v>293</v>
      </c>
      <c r="B73" s="155" t="s">
        <v>294</v>
      </c>
      <c r="C73" s="156" t="s">
        <v>102</v>
      </c>
      <c r="D73" s="157" t="s">
        <v>295</v>
      </c>
      <c r="E73" s="53" t="s">
        <v>511</v>
      </c>
      <c r="F73" s="78" t="s">
        <v>512</v>
      </c>
      <c r="G73" s="42">
        <f t="shared" si="1"/>
        <v>45000</v>
      </c>
      <c r="H73" s="27">
        <v>45000</v>
      </c>
      <c r="I73" s="28">
        <v>0</v>
      </c>
      <c r="J73" s="31">
        <v>0</v>
      </c>
      <c r="K73" s="30"/>
      <c r="L73" s="30"/>
    </row>
    <row r="74" spans="1:12" s="75" customFormat="1" ht="88.8" customHeight="1">
      <c r="A74" s="148" t="s">
        <v>486</v>
      </c>
      <c r="B74" s="148" t="s">
        <v>487</v>
      </c>
      <c r="C74" s="149" t="s">
        <v>12</v>
      </c>
      <c r="D74" s="150" t="s">
        <v>488</v>
      </c>
      <c r="E74" s="53" t="s">
        <v>513</v>
      </c>
      <c r="F74" s="78" t="s">
        <v>514</v>
      </c>
      <c r="G74" s="42">
        <f t="shared" si="1"/>
        <v>100000</v>
      </c>
      <c r="H74" s="27">
        <v>100000</v>
      </c>
      <c r="I74" s="28">
        <v>0</v>
      </c>
      <c r="J74" s="31">
        <v>0</v>
      </c>
      <c r="K74" s="30"/>
      <c r="L74" s="30"/>
    </row>
    <row r="75" spans="1:12" s="75" customFormat="1" ht="73.8" customHeight="1">
      <c r="A75" s="152" t="s">
        <v>296</v>
      </c>
      <c r="B75" s="144">
        <v>3230</v>
      </c>
      <c r="C75" s="153">
        <v>1070</v>
      </c>
      <c r="D75" s="154" t="s">
        <v>283</v>
      </c>
      <c r="E75" s="77" t="s">
        <v>305</v>
      </c>
      <c r="F75" s="78" t="s">
        <v>306</v>
      </c>
      <c r="G75" s="42">
        <f t="shared" si="1"/>
        <v>400000</v>
      </c>
      <c r="H75" s="27">
        <v>400000</v>
      </c>
      <c r="I75" s="28">
        <v>0</v>
      </c>
      <c r="J75" s="31">
        <v>0</v>
      </c>
      <c r="K75" s="30"/>
      <c r="L75" s="30"/>
    </row>
    <row r="76" spans="1:12" s="75" customFormat="1" ht="49.2" customHeight="1" thickBot="1">
      <c r="A76" s="187" t="s">
        <v>297</v>
      </c>
      <c r="B76" s="188" t="s">
        <v>289</v>
      </c>
      <c r="C76" s="189" t="s">
        <v>66</v>
      </c>
      <c r="D76" s="190" t="s">
        <v>290</v>
      </c>
      <c r="E76" s="132" t="s">
        <v>326</v>
      </c>
      <c r="F76" s="130" t="s">
        <v>378</v>
      </c>
      <c r="G76" s="42">
        <f t="shared" si="1"/>
        <v>657000</v>
      </c>
      <c r="H76" s="43">
        <v>657000</v>
      </c>
      <c r="I76" s="44">
        <v>0</v>
      </c>
      <c r="J76" s="45">
        <v>0</v>
      </c>
      <c r="K76" s="30"/>
      <c r="L76" s="30"/>
    </row>
    <row r="77" spans="1:12" s="75" customFormat="1" ht="39" customHeight="1" thickBot="1">
      <c r="A77" s="191" t="s">
        <v>140</v>
      </c>
      <c r="B77" s="192"/>
      <c r="C77" s="193"/>
      <c r="D77" s="194" t="s">
        <v>143</v>
      </c>
      <c r="E77" s="106"/>
      <c r="F77" s="107"/>
      <c r="G77" s="33">
        <f t="shared" si="1"/>
        <v>9968200</v>
      </c>
      <c r="H77" s="32">
        <f>SUM(H78:H88)</f>
        <v>9968200</v>
      </c>
      <c r="I77" s="32">
        <f t="shared" ref="I77:J77" si="5">SUM(I78:I87)</f>
        <v>0</v>
      </c>
      <c r="J77" s="32">
        <f t="shared" si="5"/>
        <v>0</v>
      </c>
      <c r="K77" s="30"/>
      <c r="L77" s="30"/>
    </row>
    <row r="78" spans="1:12" s="75" customFormat="1" ht="110.4" customHeight="1">
      <c r="A78" s="195" t="s">
        <v>385</v>
      </c>
      <c r="B78" s="196" t="s">
        <v>386</v>
      </c>
      <c r="C78" s="196" t="s">
        <v>210</v>
      </c>
      <c r="D78" s="197" t="s">
        <v>387</v>
      </c>
      <c r="E78" s="118" t="s">
        <v>199</v>
      </c>
      <c r="F78" s="131" t="s">
        <v>203</v>
      </c>
      <c r="G78" s="84">
        <f t="shared" si="1"/>
        <v>4800000</v>
      </c>
      <c r="H78" s="90">
        <v>4800000</v>
      </c>
      <c r="I78" s="91">
        <v>0</v>
      </c>
      <c r="J78" s="91">
        <v>0</v>
      </c>
      <c r="K78" s="30"/>
      <c r="L78" s="30"/>
    </row>
    <row r="79" spans="1:12" s="75" customFormat="1" ht="73.2" customHeight="1">
      <c r="A79" s="383" t="s">
        <v>244</v>
      </c>
      <c r="B79" s="383" t="s">
        <v>245</v>
      </c>
      <c r="C79" s="384" t="s">
        <v>210</v>
      </c>
      <c r="D79" s="381" t="s">
        <v>246</v>
      </c>
      <c r="E79" s="53" t="s">
        <v>335</v>
      </c>
      <c r="F79" s="78" t="s">
        <v>376</v>
      </c>
      <c r="G79" s="42">
        <f t="shared" si="1"/>
        <v>700000</v>
      </c>
      <c r="H79" s="27">
        <v>700000</v>
      </c>
      <c r="I79" s="28">
        <v>0</v>
      </c>
      <c r="J79" s="28">
        <v>0</v>
      </c>
      <c r="K79" s="30"/>
      <c r="L79" s="30"/>
    </row>
    <row r="80" spans="1:12" s="75" customFormat="1" ht="42" customHeight="1">
      <c r="A80" s="383"/>
      <c r="B80" s="383"/>
      <c r="C80" s="384"/>
      <c r="D80" s="382"/>
      <c r="E80" s="198" t="s">
        <v>336</v>
      </c>
      <c r="F80" s="78" t="s">
        <v>377</v>
      </c>
      <c r="G80" s="42">
        <f t="shared" si="1"/>
        <v>100000</v>
      </c>
      <c r="H80" s="27">
        <v>100000</v>
      </c>
      <c r="I80" s="28">
        <v>0</v>
      </c>
      <c r="J80" s="28">
        <v>0</v>
      </c>
      <c r="K80" s="30"/>
      <c r="L80" s="30"/>
    </row>
    <row r="81" spans="1:12" s="75" customFormat="1" ht="69" customHeight="1">
      <c r="A81" s="383"/>
      <c r="B81" s="383"/>
      <c r="C81" s="384"/>
      <c r="D81" s="382"/>
      <c r="E81" s="53" t="s">
        <v>515</v>
      </c>
      <c r="F81" s="78" t="s">
        <v>375</v>
      </c>
      <c r="G81" s="42">
        <f t="shared" si="1"/>
        <v>2000000</v>
      </c>
      <c r="H81" s="27">
        <v>2000000</v>
      </c>
      <c r="I81" s="28">
        <v>0</v>
      </c>
      <c r="J81" s="28">
        <v>0</v>
      </c>
      <c r="K81" s="30"/>
      <c r="L81" s="30"/>
    </row>
    <row r="82" spans="1:12" s="75" customFormat="1" ht="81" customHeight="1">
      <c r="A82" s="383"/>
      <c r="B82" s="383"/>
      <c r="C82" s="384"/>
      <c r="D82" s="382"/>
      <c r="E82" s="199" t="s">
        <v>516</v>
      </c>
      <c r="F82" s="78" t="s">
        <v>337</v>
      </c>
      <c r="G82" s="25">
        <f t="shared" si="1"/>
        <v>870000</v>
      </c>
      <c r="H82" s="27">
        <v>870000</v>
      </c>
      <c r="I82" s="28">
        <v>0</v>
      </c>
      <c r="J82" s="28">
        <v>0</v>
      </c>
      <c r="K82" s="30"/>
      <c r="L82" s="30"/>
    </row>
    <row r="83" spans="1:12" s="75" customFormat="1" ht="55.8" customHeight="1">
      <c r="A83" s="383"/>
      <c r="B83" s="383"/>
      <c r="C83" s="384"/>
      <c r="D83" s="382"/>
      <c r="E83" s="199" t="s">
        <v>517</v>
      </c>
      <c r="F83" s="78" t="s">
        <v>518</v>
      </c>
      <c r="G83" s="25">
        <f t="shared" si="1"/>
        <v>150000</v>
      </c>
      <c r="H83" s="27">
        <v>150000</v>
      </c>
      <c r="I83" s="28">
        <v>0</v>
      </c>
      <c r="J83" s="28">
        <v>0</v>
      </c>
      <c r="K83" s="30"/>
      <c r="L83" s="30"/>
    </row>
    <row r="84" spans="1:12" s="75" customFormat="1" ht="59.4" customHeight="1">
      <c r="A84" s="383"/>
      <c r="B84" s="383"/>
      <c r="C84" s="384"/>
      <c r="D84" s="382"/>
      <c r="E84" s="199" t="s">
        <v>400</v>
      </c>
      <c r="F84" s="78" t="s">
        <v>406</v>
      </c>
      <c r="G84" s="25">
        <f t="shared" si="1"/>
        <v>100000</v>
      </c>
      <c r="H84" s="27">
        <v>100000</v>
      </c>
      <c r="I84" s="28">
        <v>0</v>
      </c>
      <c r="J84" s="28">
        <v>0</v>
      </c>
      <c r="K84" s="30"/>
      <c r="L84" s="30"/>
    </row>
    <row r="85" spans="1:12" s="75" customFormat="1" ht="37.799999999999997" customHeight="1">
      <c r="A85" s="383"/>
      <c r="B85" s="383"/>
      <c r="C85" s="384"/>
      <c r="D85" s="382"/>
      <c r="E85" s="34" t="s">
        <v>519</v>
      </c>
      <c r="F85" s="78" t="s">
        <v>520</v>
      </c>
      <c r="G85" s="25">
        <f t="shared" si="1"/>
        <v>200000</v>
      </c>
      <c r="H85" s="27">
        <v>200000</v>
      </c>
      <c r="I85" s="28">
        <v>0</v>
      </c>
      <c r="J85" s="28">
        <v>0</v>
      </c>
      <c r="K85" s="30"/>
      <c r="L85" s="30"/>
    </row>
    <row r="86" spans="1:12" s="75" customFormat="1" ht="59.4" customHeight="1">
      <c r="A86" s="383"/>
      <c r="B86" s="383"/>
      <c r="C86" s="384"/>
      <c r="D86" s="382"/>
      <c r="E86" s="34" t="s">
        <v>521</v>
      </c>
      <c r="F86" s="78" t="s">
        <v>522</v>
      </c>
      <c r="G86" s="25">
        <f t="shared" ref="G86:G88" si="6">H86+I86</f>
        <v>176300</v>
      </c>
      <c r="H86" s="27">
        <v>176300</v>
      </c>
      <c r="I86" s="28">
        <v>0</v>
      </c>
      <c r="J86" s="28">
        <v>0</v>
      </c>
      <c r="K86" s="30"/>
      <c r="L86" s="30"/>
    </row>
    <row r="87" spans="1:12" s="75" customFormat="1" ht="67.8" customHeight="1">
      <c r="A87" s="383"/>
      <c r="B87" s="383"/>
      <c r="C87" s="384"/>
      <c r="D87" s="382"/>
      <c r="E87" s="34" t="s">
        <v>523</v>
      </c>
      <c r="F87" s="78" t="s">
        <v>375</v>
      </c>
      <c r="G87" s="25">
        <f t="shared" si="6"/>
        <v>500000</v>
      </c>
      <c r="H87" s="27">
        <v>500000</v>
      </c>
      <c r="I87" s="28">
        <v>0</v>
      </c>
      <c r="J87" s="28">
        <v>0</v>
      </c>
      <c r="K87" s="30"/>
      <c r="L87" s="30"/>
    </row>
    <row r="88" spans="1:12" s="75" customFormat="1" ht="67.8" customHeight="1" thickBot="1">
      <c r="A88" s="318"/>
      <c r="B88" s="318"/>
      <c r="C88" s="319"/>
      <c r="D88" s="382"/>
      <c r="E88" s="200" t="s">
        <v>551</v>
      </c>
      <c r="F88" s="78" t="s">
        <v>552</v>
      </c>
      <c r="G88" s="42">
        <f t="shared" si="6"/>
        <v>371900</v>
      </c>
      <c r="H88" s="43">
        <v>371900</v>
      </c>
      <c r="I88" s="44">
        <v>0</v>
      </c>
      <c r="J88" s="44">
        <v>0</v>
      </c>
      <c r="K88" s="30"/>
      <c r="L88" s="30"/>
    </row>
    <row r="89" spans="1:12" s="71" customFormat="1" ht="24.75" customHeight="1" thickBot="1">
      <c r="A89" s="201"/>
      <c r="B89" s="201"/>
      <c r="C89" s="202"/>
      <c r="D89" s="203" t="s">
        <v>3</v>
      </c>
      <c r="E89" s="204" t="s">
        <v>49</v>
      </c>
      <c r="F89" s="205" t="s">
        <v>49</v>
      </c>
      <c r="G89" s="33">
        <f>H89+I89</f>
        <v>85224865</v>
      </c>
      <c r="H89" s="32">
        <f>H72+H13+H77</f>
        <v>71932600</v>
      </c>
      <c r="I89" s="32">
        <f>I72+I13+I77</f>
        <v>13292265</v>
      </c>
      <c r="J89" s="206">
        <f>J72+J13+J77</f>
        <v>12217865</v>
      </c>
      <c r="K89" s="5"/>
      <c r="L89" s="5"/>
    </row>
    <row r="92" spans="1:12" s="122" customFormat="1" ht="18">
      <c r="A92" s="121" t="s">
        <v>71</v>
      </c>
      <c r="E92" s="123"/>
      <c r="I92" s="70" t="s">
        <v>219</v>
      </c>
      <c r="K92" s="124"/>
    </row>
  </sheetData>
  <mergeCells count="53">
    <mergeCell ref="C79:C88"/>
    <mergeCell ref="D79:D88"/>
    <mergeCell ref="E43:E44"/>
    <mergeCell ref="A63:A64"/>
    <mergeCell ref="B63:B64"/>
    <mergeCell ref="C63:C64"/>
    <mergeCell ref="D63:D64"/>
    <mergeCell ref="A65:A66"/>
    <mergeCell ref="B65:B66"/>
    <mergeCell ref="C65:C66"/>
    <mergeCell ref="D65:D66"/>
    <mergeCell ref="E68:E69"/>
    <mergeCell ref="A79:A88"/>
    <mergeCell ref="B79:B88"/>
    <mergeCell ref="F43:F44"/>
    <mergeCell ref="A50:A52"/>
    <mergeCell ref="B50:B52"/>
    <mergeCell ref="C50:C52"/>
    <mergeCell ref="D50:D52"/>
    <mergeCell ref="F68:F69"/>
    <mergeCell ref="A61:A62"/>
    <mergeCell ref="B61:B62"/>
    <mergeCell ref="C61:C62"/>
    <mergeCell ref="D61:D62"/>
    <mergeCell ref="E37:E38"/>
    <mergeCell ref="F37:F38"/>
    <mergeCell ref="E39:E40"/>
    <mergeCell ref="F39:F40"/>
    <mergeCell ref="E41:E42"/>
    <mergeCell ref="F41:F42"/>
    <mergeCell ref="F18:F20"/>
    <mergeCell ref="E10:E11"/>
    <mergeCell ref="A30:A36"/>
    <mergeCell ref="B30:B36"/>
    <mergeCell ref="C30:C36"/>
    <mergeCell ref="D30:D36"/>
    <mergeCell ref="A23:A29"/>
    <mergeCell ref="B23:B29"/>
    <mergeCell ref="C23:C29"/>
    <mergeCell ref="D23:D29"/>
    <mergeCell ref="E18:E20"/>
    <mergeCell ref="A5:J5"/>
    <mergeCell ref="A6:J6"/>
    <mergeCell ref="A8:B8"/>
    <mergeCell ref="A9:B9"/>
    <mergeCell ref="A10:A11"/>
    <mergeCell ref="B10:B11"/>
    <mergeCell ref="C10:C11"/>
    <mergeCell ref="D10:D11"/>
    <mergeCell ref="F10:F11"/>
    <mergeCell ref="G10:G11"/>
    <mergeCell ref="H10:H11"/>
    <mergeCell ref="I10:J10"/>
  </mergeCells>
  <phoneticPr fontId="25" type="noConversion"/>
  <pageMargins left="0.2" right="0.2" top="0.69" bottom="0.2" header="0.65" footer="0.2"/>
  <pageSetup paperSize="9" scale="70" orientation="landscape"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5</vt:i4>
      </vt:variant>
      <vt:variant>
        <vt:lpstr>Именованные диапазоны</vt:lpstr>
      </vt:variant>
      <vt:variant>
        <vt:i4>6</vt:i4>
      </vt:variant>
    </vt:vector>
  </HeadingPairs>
  <TitlesOfParts>
    <vt:vector size="11" baseType="lpstr">
      <vt:lpstr>ДОДАТОК 1</vt:lpstr>
      <vt:lpstr>ДОДАТОК 2</vt:lpstr>
      <vt:lpstr>ДОДАТОК 3</vt:lpstr>
      <vt:lpstr>ДОДАТОК 4</vt:lpstr>
      <vt:lpstr>ДОДАТОК 5</vt:lpstr>
      <vt:lpstr>'ДОДАТОК 1'!Заголовки_для_печати</vt:lpstr>
      <vt:lpstr>'ДОДАТОК 3'!Заголовки_для_печати</vt:lpstr>
      <vt:lpstr>'ДОДАТОК 4'!Заголовки_для_печати</vt:lpstr>
      <vt:lpstr>'ДОДАТОК 5'!Заголовки_для_печати</vt:lpstr>
      <vt:lpstr>'ДОДАТОК 3'!Область_печати</vt:lpstr>
      <vt:lpstr>'ДОДАТОК 5'!Область_печати</vt:lpstr>
    </vt:vector>
  </TitlesOfParts>
  <Company>MoBIL GROUP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Mis'kaRada</cp:lastModifiedBy>
  <cp:lastPrinted>2023-09-12T13:53:01Z</cp:lastPrinted>
  <dcterms:created xsi:type="dcterms:W3CDTF">2016-11-29T19:50:50Z</dcterms:created>
  <dcterms:modified xsi:type="dcterms:W3CDTF">2023-09-12T14:16:17Z</dcterms:modified>
</cp:coreProperties>
</file>