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4"/>
  </bookViews>
  <sheets>
    <sheet name="ДОДАТОК 1" sheetId="17" r:id="rId1"/>
    <sheet name="ДОДАТОК 2" sheetId="2" r:id="rId2"/>
    <sheet name="ДОДАТОК 3" sheetId="11" r:id="rId3"/>
    <sheet name="ДОДАТОК 4" sheetId="15" r:id="rId4"/>
    <sheet name="ДОДАТОК 5" sheetId="4" r:id="rId5"/>
  </sheets>
  <definedNames>
    <definedName name="_xlnm.Print_Titles" localSheetId="0">'ДОДАТОК 1'!$11:$13</definedName>
    <definedName name="_xlnm.Print_Titles" localSheetId="2">'ДОДАТОК 3'!$13:$16</definedName>
    <definedName name="_xlnm.Print_Titles" localSheetId="3">'ДОДАТОК 4'!$13:$13</definedName>
    <definedName name="_xlnm.Print_Titles" localSheetId="4">'ДОДАТОК 5'!$11:$12</definedName>
    <definedName name="_xlnm.Print_Area" localSheetId="2">'ДОДАТОК 3'!$A$1:$P$97</definedName>
    <definedName name="_xlnm.Print_Area" localSheetId="4">'ДОДАТОК 5'!$A$1:$J$93</definedName>
  </definedNames>
  <calcPr calcId="125725"/>
</workbook>
</file>

<file path=xl/calcChain.xml><?xml version="1.0" encoding="utf-8"?>
<calcChain xmlns="http://schemas.openxmlformats.org/spreadsheetml/2006/main">
  <c r="H77" i="4"/>
  <c r="G77" s="1"/>
  <c r="G88"/>
  <c r="G48"/>
  <c r="G46"/>
  <c r="D53" i="15"/>
  <c r="D45"/>
  <c r="D79"/>
  <c r="G58" i="4"/>
  <c r="G14"/>
  <c r="G87"/>
  <c r="G86"/>
  <c r="G85"/>
  <c r="G84"/>
  <c r="G83"/>
  <c r="G82"/>
  <c r="G81"/>
  <c r="G80"/>
  <c r="G79"/>
  <c r="G78"/>
  <c r="J77"/>
  <c r="I77"/>
  <c r="G76"/>
  <c r="G75"/>
  <c r="G74"/>
  <c r="G73"/>
  <c r="J72"/>
  <c r="I72"/>
  <c r="H72"/>
  <c r="G71"/>
  <c r="G70"/>
  <c r="G69"/>
  <c r="G68"/>
  <c r="G67"/>
  <c r="G66"/>
  <c r="G65"/>
  <c r="G64"/>
  <c r="G63"/>
  <c r="G62"/>
  <c r="G61"/>
  <c r="G60"/>
  <c r="G59"/>
  <c r="G57"/>
  <c r="G56"/>
  <c r="G55"/>
  <c r="G54"/>
  <c r="G53"/>
  <c r="G52"/>
  <c r="G51"/>
  <c r="G50"/>
  <c r="G49"/>
  <c r="G47"/>
  <c r="G45"/>
  <c r="G44"/>
  <c r="G43"/>
  <c r="G42"/>
  <c r="G41"/>
  <c r="G40"/>
  <c r="G39"/>
  <c r="G38"/>
  <c r="G37"/>
  <c r="G36"/>
  <c r="G35"/>
  <c r="G34"/>
  <c r="G33"/>
  <c r="G32"/>
  <c r="J30"/>
  <c r="J13" s="1"/>
  <c r="I30"/>
  <c r="I13" s="1"/>
  <c r="I89" s="1"/>
  <c r="H30"/>
  <c r="G29"/>
  <c r="G28"/>
  <c r="G27"/>
  <c r="G26"/>
  <c r="G25"/>
  <c r="H23"/>
  <c r="G23" s="1"/>
  <c r="G22"/>
  <c r="G21"/>
  <c r="G20"/>
  <c r="G19"/>
  <c r="G18"/>
  <c r="G17"/>
  <c r="G16"/>
  <c r="G15"/>
  <c r="C12"/>
  <c r="D12" s="1"/>
  <c r="E12" s="1"/>
  <c r="F12" s="1"/>
  <c r="G12" s="1"/>
  <c r="H12" s="1"/>
  <c r="I12" s="1"/>
  <c r="J12" s="1"/>
  <c r="B12"/>
  <c r="G72" l="1"/>
  <c r="G30"/>
  <c r="H13"/>
  <c r="H89" s="1"/>
  <c r="G89" s="1"/>
  <c r="J89"/>
  <c r="G13" l="1"/>
  <c r="D44" i="15"/>
  <c r="D66"/>
  <c r="D46"/>
  <c r="D78" l="1"/>
  <c r="D77" s="1"/>
</calcChain>
</file>

<file path=xl/sharedStrings.xml><?xml version="1.0" encoding="utf-8"?>
<sst xmlns="http://schemas.openxmlformats.org/spreadsheetml/2006/main" count="897" uniqueCount="555">
  <si>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</si>
  <si>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</si>
  <si>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</si>
  <si>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</si>
  <si>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</si>
  <si>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</si>
  <si>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</si>
  <si>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</si>
  <si>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</si>
  <si>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</si>
  <si>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</si>
  <si>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</si>
  <si>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</si>
  <si>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</si>
  <si>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</si>
  <si>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</si>
  <si>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</si>
  <si>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</si>
  <si>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</si>
  <si>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</si>
  <si>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</si>
  <si>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</si>
  <si>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</si>
  <si>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</si>
  <si>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</si>
  <si>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</si>
  <si>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</si>
  <si>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</si>
  <si>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</si>
  <si>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</si>
  <si>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</si>
  <si>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</si>
  <si>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</si>
  <si>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</si>
  <si>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</si>
  <si>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</si>
  <si>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</si>
  <si>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</si>
  <si>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</si>
  <si>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</si>
  <si>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</si>
  <si>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</si>
  <si>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</si>
  <si>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</si>
  <si>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</si>
  <si>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</si>
  <si>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</si>
  <si>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</si>
  <si>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</si>
  <si>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</si>
  <si>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</si>
  <si>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</si>
  <si>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</si>
  <si>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</si>
  <si>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</si>
  <si>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</si>
  <si>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</si>
  <si>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</si>
  <si>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</si>
  <si>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</si>
  <si>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</si>
  <si>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</si>
  <si>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</si>
  <si>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</si>
  <si>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</si>
  <si>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</si>
  <si>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</si>
  <si>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</si>
  <si>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</si>
  <si>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</si>
  <si>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</si>
  <si>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</si>
  <si>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</si>
  <si>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</si>
  <si>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</si>
  <si>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</si>
  <si>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</si>
  <si>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</si>
  <si>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</si>
  <si>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</si>
  <si>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</si>
  <si>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</si>
  <si>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</si>
  <si>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</si>
  <si>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</si>
  <si>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</si>
  <si>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</si>
  <si>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</si>
  <si>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</si>
  <si>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</si>
  <si>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</si>
  <si>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</si>
  <si>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</si>
  <si>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</si>
  <si>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</si>
  <si>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</si>
  <si>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</si>
  <si>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</si>
  <si>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</si>
  <si>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</si>
  <si>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</si>
  <si>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</si>
  <si>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</si>
  <si>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</si>
  <si>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</si>
  <si>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</si>
  <si>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</si>
  <si>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</si>
  <si>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</si>
  <si>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</si>
  <si>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</si>
  <si>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</si>
  <si>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</si>
  <si>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</si>
  <si>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</si>
  <si>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</si>
  <si>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</si>
  <si>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</si>
  <si>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</si>
  <si>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</si>
  <si>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</si>
  <si>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</si>
  <si>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</si>
  <si>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</si>
  <si>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</si>
  <si>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</si>
  <si>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</si>
  <si>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</si>
  <si>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</si>
  <si>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</si>
  <si>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</si>
  <si>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</si>
  <si>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</si>
  <si>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</si>
  <si>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</si>
  <si>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</si>
  <si>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</si>
  <si>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</si>
  <si>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</si>
  <si>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</si>
  <si>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</si>
  <si>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</si>
  <si>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</si>
  <si>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</si>
  <si>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</si>
  <si>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</si>
  <si>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</si>
  <si>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</si>
  <si>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</si>
  <si>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</si>
  <si>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</si>
  <si>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</si>
  <si>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</si>
  <si>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</si>
  <si>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</si>
  <si>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</si>
  <si>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</si>
  <si>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</si>
  <si>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</si>
  <si>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</si>
  <si>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</si>
  <si>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</si>
  <si>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</si>
  <si>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</si>
  <si>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</si>
  <si>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</si>
  <si>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</si>
  <si>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</si>
  <si>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</si>
  <si>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</si>
  <si>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</si>
  <si>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</si>
  <si>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</si>
  <si>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</si>
  <si>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</si>
  <si>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</si>
  <si>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</si>
  <si>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</si>
  <si>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</si>
  <si>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</si>
  <si>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</si>
  <si>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</si>
  <si>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</si>
  <si>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</si>
  <si>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</si>
  <si>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</si>
  <si>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</si>
  <si>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</si>
  <si>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</si>
  <si>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</si>
  <si>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</si>
  <si>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</si>
  <si>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</si>
  <si>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</si>
  <si>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</si>
  <si>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</si>
  <si>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</si>
  <si>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</si>
  <si>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</si>
  <si>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</si>
  <si>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</si>
  <si>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</si>
  <si>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</si>
  <si>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</si>
  <si>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</si>
  <si>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</si>
  <si>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</si>
  <si>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</si>
  <si>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</si>
  <si>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</si>
  <si>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</si>
  <si>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</si>
  <si>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</si>
  <si>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</si>
  <si>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</si>
  <si>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</si>
  <si>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</si>
  <si>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</si>
  <si>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</si>
  <si>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</si>
  <si>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</si>
  <si>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</si>
  <si>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</si>
  <si>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</si>
  <si>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</si>
  <si>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</si>
  <si>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</si>
  <si>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</si>
  <si>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</si>
  <si>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</si>
  <si>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</si>
  <si>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</si>
  <si>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</si>
  <si>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</si>
  <si>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</si>
  <si>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</si>
  <si>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</si>
  <si>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</si>
  <si>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</si>
  <si>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</si>
  <si>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</si>
  <si>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</si>
  <si>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</si>
  <si>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</si>
  <si>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</si>
  <si>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</si>
  <si>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</si>
  <si>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</si>
  <si>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</si>
  <si>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</si>
  <si>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</si>
  <si>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</si>
  <si>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</si>
  <si>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</si>
  <si>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</si>
  <si>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</si>
  <si>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</si>
  <si>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</si>
  <si>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</si>
  <si>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</si>
  <si>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</si>
  <si>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</si>
  <si>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</si>
  <si>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</si>
  <si>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</si>
  <si>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</si>
  <si>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</si>
  <si>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</si>
  <si>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</si>
  <si>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</si>
  <si>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</si>
  <si>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</si>
  <si>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</si>
  <si>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</si>
  <si>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</si>
  <si>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</si>
  <si>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</si>
  <si>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</si>
  <si>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</si>
  <si>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</si>
  <si>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</si>
  <si>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</si>
  <si>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</si>
  <si>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</si>
  <si>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</si>
  <si>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</si>
  <si>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</si>
  <si>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</si>
  <si>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</si>
  <si>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</si>
  <si>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</si>
  <si>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</si>
  <si>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</si>
  <si>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</si>
  <si>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</si>
  <si>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</si>
  <si>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</si>
  <si>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</si>
  <si>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</si>
  <si>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</si>
  <si>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</si>
  <si>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</si>
  <si>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</si>
  <si>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</si>
  <si>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</si>
  <si>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</si>
  <si>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</si>
  <si>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</si>
  <si>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</si>
  <si>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</si>
  <si>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</si>
  <si>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</si>
  <si>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</si>
  <si>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</si>
  <si>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</si>
  <si>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</si>
  <si>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</si>
  <si>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</si>
  <si>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</si>
  <si>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</si>
  <si>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</si>
  <si>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</si>
  <si>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</si>
  <si>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</si>
  <si>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</si>
  <si>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</si>
  <si>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</si>
  <si>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</si>
  <si>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</si>
  <si>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</si>
  <si>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</si>
  <si>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</si>
  <si>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</si>
  <si>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</si>
  <si>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</si>
  <si>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</si>
  <si>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</si>
  <si>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 xml:space="preserve"> № 20  від 25.03.2021 р. </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</si>
  <si>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</si>
  <si>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</si>
  <si>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</si>
  <si>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</si>
  <si>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</si>
  <si>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</si>
  <si>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</si>
  <si>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</si>
  <si>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</si>
  <si>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</si>
  <si>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</si>
  <si>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</si>
  <si>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</si>
  <si>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</si>
  <si>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</si>
  <si>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</si>
  <si>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</si>
  <si>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</si>
  <si>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</si>
  <si>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</si>
  <si>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</si>
  <si>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</si>
  <si>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</si>
  <si>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</si>
  <si>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</si>
  <si>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</si>
  <si>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</si>
  <si>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</si>
  <si>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</si>
  <si>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</si>
  <si>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</si>
  <si>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</si>
  <si>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</si>
  <si>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</si>
  <si>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</si>
  <si>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</si>
  <si>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</si>
  <si>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</si>
  <si>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</si>
  <si>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</si>
  <si>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</si>
  <si>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</si>
  <si>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</si>
  <si>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</si>
  <si>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</si>
  <si>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</si>
  <si>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</si>
  <si>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</si>
  <si>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</si>
  <si>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</si>
  <si>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</si>
  <si>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</si>
  <si>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</si>
  <si>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</si>
  <si>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</si>
  <si>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</si>
  <si>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</si>
  <si>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</si>
  <si>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</si>
  <si>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</si>
  <si>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</si>
  <si>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</si>
  <si>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</si>
  <si>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0117322</t>
  </si>
  <si>
    <t>7322</t>
  </si>
  <si>
    <t>Будівництво медичних установ та закладів</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</si>
  <si>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</si>
  <si>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</si>
  <si>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</si>
  <si>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</si>
  <si>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</si>
  <si>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</si>
  <si>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</si>
  <si>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</si>
  <si>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</si>
  <si>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</si>
  <si>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</si>
  <si>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</si>
  <si>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</si>
  <si>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</si>
  <si>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</si>
  <si>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</si>
  <si>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</si>
  <si>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</si>
  <si>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</si>
  <si>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</si>
  <si>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</si>
  <si>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</si>
  <si>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</si>
  <si>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</si>
  <si>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</si>
  <si>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</si>
  <si>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</si>
  <si>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</si>
  <si>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</si>
  <si>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</si>
  <si>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</si>
  <si>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</si>
  <si>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</si>
  <si>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</si>
  <si>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</si>
  <si>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</si>
  <si>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</si>
  <si>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</si>
  <si>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</si>
  <si>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</si>
  <si>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</si>
  <si>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</si>
  <si>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</si>
  <si>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</si>
  <si>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</si>
  <si>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</si>
  <si>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</si>
  <si>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</si>
  <si>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</si>
  <si>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</si>
  <si>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</si>
  <si>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</si>
  <si>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</si>
  <si>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</si>
  <si>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</si>
  <si>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</si>
  <si>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</si>
  <si>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</si>
  <si>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</si>
  <si>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</si>
  <si>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</si>
  <si>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</si>
  <si>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</si>
  <si>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</si>
  <si>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</si>
  <si>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</si>
  <si>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</si>
  <si>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</si>
  <si>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</si>
  <si>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0113210</t>
  </si>
  <si>
    <t>3210</t>
  </si>
  <si>
    <t>1050</t>
  </si>
  <si>
    <t>Організація та проведення громадських робіт</t>
  </si>
  <si>
    <t>0115049</t>
  </si>
  <si>
    <t>5049</t>
  </si>
  <si>
    <t>Виконання окремих заходів з реалізації соціального проекту `Активні парки - локації здорової України`</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</si>
  <si>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</si>
  <si>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</si>
  <si>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</si>
  <si>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0117310</t>
  </si>
  <si>
    <t>7310</t>
  </si>
  <si>
    <t>Будівництво об`єктів житлово-комунального господарства</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</si>
  <si>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</si>
  <si>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</si>
  <si>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</si>
  <si>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0617321</t>
  </si>
  <si>
    <t>7321</t>
  </si>
  <si>
    <t>Будівництво освітніх установ та закладів</t>
  </si>
  <si>
    <t>3719770</t>
  </si>
  <si>
    <t>9770</t>
  </si>
  <si>
    <t>Інші субвенції з місцевого бюджету  (на виконання  Програми розвитку освіти Львівської області на 2021-2025 роки в частині оновлення матеріально-технічної бази інклюзивно-ресурсного центру)</t>
  </si>
  <si>
    <t>Інші субвенції з місцевого бюджету  (на виконання  Програми розвитку освіти Львівської області на 2021-2025 роки (для відвідування учнями Музею науки м. Львова)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</si>
  <si>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</si>
  <si>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</si>
  <si>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</si>
  <si>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підтримки Головного управління Національної поліції у Львівській області в умовах воєнного стану на 2023 рік</t>
  </si>
  <si>
    <t xml:space="preserve">на реалізацію  Програми підтримки органів виконавчої влади Червоноградського району на 2023 рік. </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</si>
  <si>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</si>
  <si>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на реалізацію Програми «Підтримка діяльності Радехівської державної податкової інспекції ГУ ДПС у Львівській області на 2023-2024 роки»</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</si>
  <si>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</si>
  <si>
    <t>Програма Інформатизації та впровадження системи електронного голосування «Голос» Радехівської міської ради  на 2023-2025 роки</t>
  </si>
  <si>
    <t>Цільова програма організації та проведення громадських робіт Радехівської міської територіальної громади на 2023 рік</t>
  </si>
  <si>
    <t>№ 6 від 10.05.2023 р.</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</si>
  <si>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</si>
  <si>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в частині надання матеріальної допомоги учасникам АТО,ООС на оплату послуг з приєднання до електричних мереж електроустановок індивідуальних житлових будинків учасників АТО,ООС</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</si>
  <si>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</si>
  <si>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</si>
  <si>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 xml:space="preserve">Програма національно-патріотичного виховання дітей та молоді Радехівської міської територіальної громади на 2022-2025 роки. </t>
  </si>
  <si>
    <t>№ 22 від 22.02.2022 р.</t>
  </si>
  <si>
    <t>Програма оздоровлення та відпочинку дітей Радехівської міської територіальної громади на 2023-2024 роки</t>
  </si>
  <si>
    <t>№ 5 від 10.05.2023 р.</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</si>
  <si>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</si>
  <si>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</si>
  <si>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Програма підтримки Головного управління Національної поліції у Львівській області в умовах воєнного стану на 2023 рік
</t>
  </si>
  <si>
    <t xml:space="preserve"> № 3  від 21.06.2023 р. </t>
  </si>
  <si>
    <t xml:space="preserve">Програма підтримки органів виконавчої влади Червоноградського району на 2023 рік. </t>
  </si>
  <si>
    <t>№4  від 10.05.2023</t>
  </si>
  <si>
    <t>Програма «Підтримка діяльності Радехівської державної податкової інспекції ГУ ДПС у Львівській області на 2023-2024 роки»</t>
  </si>
  <si>
    <t>№ 3 від 10.05.2023</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</si>
  <si>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</si>
  <si>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0117530</t>
  </si>
  <si>
    <t>7530</t>
  </si>
  <si>
    <t>0460</t>
  </si>
  <si>
    <t>Інші заходи у сфері зв`язку, телекомунікації та інформатики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</si>
  <si>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 та зміцнення матеріально-технічної бази військових частин)</t>
  </si>
  <si>
    <t>Інші субвенції з місцевого бюджету (На співфінансування придбання шкільного автобуса )</t>
  </si>
  <si>
    <t xml:space="preserve">№ 4  від 26.07.2023 р. </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</si>
  <si>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</si>
  <si>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</si>
  <si>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0116083</t>
  </si>
  <si>
    <t>6083</t>
  </si>
  <si>
    <t>0610</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</si>
  <si>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</si>
  <si>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0611261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</si>
  <si>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</si>
  <si>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</si>
  <si>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</si>
  <si>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</si>
  <si>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</si>
  <si>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 xml:space="preserve">на реалізацію Програми покращення матеріально-технічної бази управління Державної казначейської служби України у Радехівському районі Львівської області в 2023 році </t>
  </si>
  <si>
    <t>Програма фінансової підтримки комунальних підприємств Радехівської міської територіальної громади на 2023-2024 роки.</t>
  </si>
  <si>
    <t>Програма забезпечення житлом дітей-сиріт, дітей , позбавлених батьківського піклування та осіб з їх числа у Радехівській територіальній громаді на 2023 рік</t>
  </si>
  <si>
    <t xml:space="preserve">Програма покращення матеріально-технічної бази управління Державної казначейської служби України у Радехівському районі Львівської області в 2023 році </t>
  </si>
  <si>
    <t>від 13 вересня   2023  року № 6</t>
  </si>
  <si>
    <t>від 13 вересня  2023  року № 6</t>
  </si>
  <si>
    <t>від  13 вересня  2023 року №  6</t>
  </si>
  <si>
    <t xml:space="preserve">                                                                                    від 13 вересня  2023 року № 6</t>
  </si>
  <si>
    <t>від 13 вересня 2023  року № 6</t>
  </si>
  <si>
    <t>№ 3  від 13.09.2023 р.</t>
  </si>
  <si>
    <t>№ 3 від 29.03.2023 р.</t>
  </si>
  <si>
    <t>№4 від 13.09.2023</t>
  </si>
</sst>
</file>

<file path=xl/styles.xml><?xml version="1.0" encoding="utf-8"?>
<styleSheet xmlns="http://schemas.openxmlformats.org/spreadsheetml/2006/main">
  <fonts count="55">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1"/>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0">
    <xf numFmtId="0" fontId="0" fillId="0" borderId="0"/>
    <xf numFmtId="0" fontId="37" fillId="0" borderId="0"/>
    <xf numFmtId="0" fontId="38" fillId="4" borderId="0" applyNumberFormat="0" applyBorder="0" applyAlignment="0" applyProtection="0"/>
    <xf numFmtId="0" fontId="37" fillId="0" borderId="0"/>
    <xf numFmtId="0" fontId="23" fillId="0" borderId="0"/>
    <xf numFmtId="0" fontId="24" fillId="0" borderId="0"/>
    <xf numFmtId="0" fontId="23" fillId="0" borderId="0"/>
    <xf numFmtId="0" fontId="38" fillId="4" borderId="0" applyNumberFormat="0" applyBorder="0" applyAlignment="0" applyProtection="0"/>
    <xf numFmtId="0" fontId="23" fillId="0" borderId="0"/>
    <xf numFmtId="0" fontId="4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4" fillId="0" borderId="0"/>
    <xf numFmtId="0" fontId="4" fillId="0" borderId="0"/>
    <xf numFmtId="0" fontId="38" fillId="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4" fillId="0" borderId="0"/>
    <xf numFmtId="0" fontId="3" fillId="0" borderId="0"/>
    <xf numFmtId="0" fontId="38"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388">
    <xf numFmtId="0" fontId="0" fillId="0" borderId="0" xfId="0"/>
    <xf numFmtId="0" fontId="26" fillId="0" borderId="0" xfId="0" applyFont="1"/>
    <xf numFmtId="0" fontId="26" fillId="0" borderId="0" xfId="0" applyFont="1" applyAlignment="1">
      <alignment horizontal="right"/>
    </xf>
    <xf numFmtId="0" fontId="28" fillId="0" borderId="0" xfId="0" applyFont="1" applyAlignment="1">
      <alignment wrapText="1"/>
    </xf>
    <xf numFmtId="0" fontId="31" fillId="0" borderId="0" xfId="0" applyFont="1" applyAlignment="1">
      <alignment horizontal="center"/>
    </xf>
    <xf numFmtId="0" fontId="32" fillId="0" borderId="0" xfId="0" applyFont="1"/>
    <xf numFmtId="0" fontId="31" fillId="0" borderId="0" xfId="0" applyFont="1"/>
    <xf numFmtId="0" fontId="30" fillId="0" borderId="0" xfId="0" applyFont="1"/>
    <xf numFmtId="0" fontId="29" fillId="0" borderId="0" xfId="0" applyFont="1" applyAlignment="1">
      <alignment horizontal="left"/>
    </xf>
    <xf numFmtId="0" fontId="29" fillId="0" borderId="0" xfId="0" applyFont="1"/>
    <xf numFmtId="0" fontId="30" fillId="0" borderId="2" xfId="0" applyFont="1" applyBorder="1" applyAlignment="1">
      <alignment horizontal="center" wrapText="1"/>
    </xf>
    <xf numFmtId="2" fontId="30" fillId="0" borderId="1" xfId="0" quotePrefix="1" applyNumberFormat="1" applyFont="1" applyFill="1" applyBorder="1" applyAlignment="1">
      <alignment horizontal="center" vertical="center" wrapText="1"/>
    </xf>
    <xf numFmtId="0" fontId="24" fillId="0" borderId="0" xfId="0" applyFont="1"/>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30" fillId="0" borderId="0" xfId="0" applyFont="1" applyAlignment="1">
      <alignment horizontal="center"/>
    </xf>
    <xf numFmtId="49" fontId="29" fillId="0" borderId="0" xfId="0" applyNumberFormat="1" applyFont="1" applyAlignment="1">
      <alignment horizontal="center"/>
    </xf>
    <xf numFmtId="3" fontId="29" fillId="0" borderId="10" xfId="0" applyNumberFormat="1" applyFont="1" applyBorder="1" applyAlignment="1">
      <alignment horizontal="center" vertical="center" wrapText="1"/>
    </xf>
    <xf numFmtId="0" fontId="29" fillId="0" borderId="11" xfId="0" applyFont="1" applyBorder="1" applyAlignment="1">
      <alignment horizontal="center" vertical="center" wrapText="1"/>
    </xf>
    <xf numFmtId="0" fontId="30" fillId="0" borderId="12" xfId="0" applyFont="1" applyBorder="1" applyAlignment="1">
      <alignment horizontal="center" wrapText="1"/>
    </xf>
    <xf numFmtId="0" fontId="29" fillId="0" borderId="13" xfId="0" applyFont="1" applyBorder="1" applyAlignment="1">
      <alignment horizontal="center" wrapText="1"/>
    </xf>
    <xf numFmtId="0" fontId="30" fillId="0" borderId="14" xfId="0" applyFont="1" applyBorder="1" applyAlignment="1">
      <alignment horizontal="center" wrapText="1"/>
    </xf>
    <xf numFmtId="0" fontId="30" fillId="0" borderId="1" xfId="0" applyFont="1" applyFill="1" applyBorder="1" applyAlignment="1">
      <alignment horizontal="center" wrapText="1"/>
    </xf>
    <xf numFmtId="0" fontId="30" fillId="0" borderId="15" xfId="0" applyFont="1" applyFill="1" applyBorder="1" applyAlignment="1">
      <alignment horizontal="center" wrapText="1"/>
    </xf>
    <xf numFmtId="4" fontId="29" fillId="0" borderId="16" xfId="0" applyNumberFormat="1" applyFont="1" applyFill="1" applyBorder="1" applyAlignment="1">
      <alignment horizontal="right" vertical="center" wrapText="1"/>
    </xf>
    <xf numFmtId="0" fontId="30" fillId="0" borderId="17" xfId="0" applyFont="1" applyFill="1" applyBorder="1" applyAlignment="1">
      <alignment horizontal="center" vertical="center" wrapText="1"/>
    </xf>
    <xf numFmtId="4" fontId="30" fillId="0" borderId="17"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4" fontId="30" fillId="0" borderId="18" xfId="0" applyNumberFormat="1" applyFont="1" applyFill="1" applyBorder="1" applyAlignment="1">
      <alignment horizontal="right" wrapText="1"/>
    </xf>
    <xf numFmtId="0" fontId="32" fillId="0" borderId="0" xfId="0" applyFont="1" applyFill="1"/>
    <xf numFmtId="4" fontId="30" fillId="0" borderId="18" xfId="0" applyNumberFormat="1" applyFont="1" applyFill="1" applyBorder="1" applyAlignment="1">
      <alignment horizontal="right" vertical="center" wrapText="1"/>
    </xf>
    <xf numFmtId="4" fontId="29" fillId="0" borderId="19" xfId="0" applyNumberFormat="1" applyFont="1" applyFill="1" applyBorder="1" applyAlignment="1">
      <alignment horizontal="right" vertical="center" wrapText="1"/>
    </xf>
    <xf numFmtId="4" fontId="29" fillId="0" borderId="4" xfId="0" applyNumberFormat="1" applyFont="1" applyFill="1" applyBorder="1" applyAlignment="1">
      <alignment horizontal="right" vertical="center" wrapText="1"/>
    </xf>
    <xf numFmtId="0" fontId="30" fillId="0" borderId="1" xfId="0" applyFont="1" applyBorder="1" applyAlignment="1">
      <alignment horizontal="center" wrapText="1"/>
    </xf>
    <xf numFmtId="4" fontId="29" fillId="0" borderId="17" xfId="0" applyNumberFormat="1" applyFont="1" applyBorder="1" applyAlignment="1">
      <alignment horizontal="right" wrapText="1"/>
    </xf>
    <xf numFmtId="49" fontId="30" fillId="0" borderId="1" xfId="0" applyNumberFormat="1" applyFont="1" applyBorder="1" applyAlignment="1">
      <alignment horizontal="center" wrapText="1"/>
    </xf>
    <xf numFmtId="2" fontId="29" fillId="0" borderId="1" xfId="0" applyNumberFormat="1" applyFont="1" applyBorder="1" applyAlignment="1">
      <alignment vertical="center" wrapText="1"/>
    </xf>
    <xf numFmtId="0" fontId="30" fillId="0" borderId="1" xfId="0" quotePrefix="1" applyFont="1" applyFill="1" applyBorder="1" applyAlignment="1">
      <alignment horizontal="center" vertical="center" wrapText="1"/>
    </xf>
    <xf numFmtId="2" fontId="30" fillId="0" borderId="1" xfId="0" quotePrefix="1" applyNumberFormat="1" applyFont="1" applyFill="1" applyBorder="1" applyAlignment="1">
      <alignment horizontal="left" vertical="center" wrapText="1"/>
    </xf>
    <xf numFmtId="0" fontId="34" fillId="0" borderId="0" xfId="0" applyFont="1" applyAlignment="1">
      <alignment horizontal="center" vertical="center" wrapText="1"/>
    </xf>
    <xf numFmtId="0" fontId="29" fillId="0" borderId="21" xfId="0" quotePrefix="1" applyFont="1" applyFill="1" applyBorder="1" applyAlignment="1">
      <alignment horizontal="center" vertical="center" wrapText="1"/>
    </xf>
    <xf numFmtId="4" fontId="29" fillId="0" borderId="26" xfId="0" applyNumberFormat="1" applyFont="1" applyFill="1" applyBorder="1" applyAlignment="1">
      <alignment horizontal="right" vertical="center" wrapText="1"/>
    </xf>
    <xf numFmtId="4" fontId="30" fillId="0" borderId="20" xfId="0" applyNumberFormat="1" applyFont="1" applyFill="1" applyBorder="1" applyAlignment="1">
      <alignment horizontal="right" vertical="center" wrapText="1"/>
    </xf>
    <xf numFmtId="4" fontId="30" fillId="0" borderId="5" xfId="0" applyNumberFormat="1" applyFont="1" applyFill="1" applyBorder="1" applyAlignment="1">
      <alignment horizontal="right" vertical="center" wrapText="1"/>
    </xf>
    <xf numFmtId="4" fontId="30" fillId="0" borderId="28" xfId="0" applyNumberFormat="1" applyFont="1" applyFill="1" applyBorder="1" applyAlignment="1">
      <alignment horizontal="right" vertical="center" wrapText="1"/>
    </xf>
    <xf numFmtId="0" fontId="30" fillId="0" borderId="17" xfId="0" applyFont="1" applyFill="1" applyBorder="1" applyAlignment="1">
      <alignment horizontal="center" wrapText="1"/>
    </xf>
    <xf numFmtId="0" fontId="30" fillId="0" borderId="20" xfId="0" applyFont="1" applyFill="1" applyBorder="1" applyAlignment="1">
      <alignment horizontal="center" vertical="center" wrapText="1"/>
    </xf>
    <xf numFmtId="0" fontId="43" fillId="0" borderId="0" xfId="13" applyFont="1" applyAlignment="1">
      <alignment horizontal="left"/>
    </xf>
    <xf numFmtId="0" fontId="43" fillId="0" borderId="0" xfId="13" applyFont="1" applyAlignment="1">
      <alignment horizontal="right"/>
    </xf>
    <xf numFmtId="0" fontId="29" fillId="0" borderId="0" xfId="0" applyFont="1" applyAlignment="1">
      <alignment horizontal="center"/>
    </xf>
    <xf numFmtId="0" fontId="29" fillId="0" borderId="0" xfId="0" applyFont="1" applyBorder="1" applyAlignment="1">
      <alignment horizontal="center"/>
    </xf>
    <xf numFmtId="0" fontId="33" fillId="0" borderId="0" xfId="0" applyFont="1" applyAlignment="1">
      <alignment wrapText="1"/>
    </xf>
    <xf numFmtId="0" fontId="30" fillId="0" borderId="1" xfId="2" applyFont="1" applyFill="1" applyBorder="1" applyAlignment="1">
      <alignment horizontal="center" vertical="center" wrapText="1"/>
    </xf>
    <xf numFmtId="0" fontId="36" fillId="0" borderId="0" xfId="0" applyFont="1" applyFill="1" applyAlignment="1">
      <alignment vertical="center" wrapText="1"/>
    </xf>
    <xf numFmtId="0" fontId="36" fillId="0" borderId="0" xfId="0" applyFont="1" applyFill="1" applyAlignment="1">
      <alignment horizontal="center" vertical="center" wrapText="1"/>
    </xf>
    <xf numFmtId="0" fontId="34" fillId="0" borderId="0" xfId="0" applyFont="1" applyAlignment="1">
      <alignment wrapText="1"/>
    </xf>
    <xf numFmtId="0" fontId="36" fillId="0" borderId="0" xfId="0" applyFont="1" applyFill="1" applyAlignment="1">
      <alignment horizontal="right" vertical="center" wrapText="1"/>
    </xf>
    <xf numFmtId="0" fontId="36" fillId="0" borderId="1" xfId="0" applyFont="1" applyFill="1" applyBorder="1" applyAlignment="1">
      <alignment horizontal="center" vertical="center" wrapText="1"/>
    </xf>
    <xf numFmtId="1" fontId="47"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left" vertical="center" wrapText="1"/>
    </xf>
    <xf numFmtId="4" fontId="33" fillId="0" borderId="1" xfId="0" applyNumberFormat="1" applyFont="1" applyFill="1" applyBorder="1" applyAlignment="1">
      <alignment vertical="center" wrapText="1"/>
    </xf>
    <xf numFmtId="2" fontId="33" fillId="0" borderId="0" xfId="0" applyNumberFormat="1" applyFont="1" applyFill="1" applyBorder="1" applyAlignment="1">
      <alignment horizontal="center" vertical="center" wrapText="1"/>
    </xf>
    <xf numFmtId="2" fontId="33" fillId="0" borderId="0" xfId="0" applyNumberFormat="1" applyFont="1" applyFill="1" applyBorder="1" applyAlignment="1">
      <alignment horizontal="left" vertical="center" wrapText="1"/>
    </xf>
    <xf numFmtId="0" fontId="33" fillId="0" borderId="0" xfId="0" applyFont="1" applyFill="1" applyBorder="1" applyAlignment="1">
      <alignment vertical="center" wrapText="1"/>
    </xf>
    <xf numFmtId="49" fontId="33"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0" fontId="33" fillId="0" borderId="0" xfId="0" applyFont="1" applyAlignment="1">
      <alignment vertical="center"/>
    </xf>
    <xf numFmtId="1" fontId="36" fillId="0" borderId="21" xfId="0" applyNumberFormat="1" applyFont="1" applyFill="1" applyBorder="1" applyAlignment="1">
      <alignment horizontal="center" vertical="center" wrapText="1"/>
    </xf>
    <xf numFmtId="4" fontId="36" fillId="0" borderId="1" xfId="2" applyNumberFormat="1" applyFont="1" applyFill="1" applyBorder="1" applyAlignment="1">
      <alignment horizontal="right" vertical="center" wrapText="1"/>
    </xf>
    <xf numFmtId="0" fontId="49" fillId="0" borderId="0" xfId="13" applyFont="1" applyAlignment="1">
      <alignment horizontal="right"/>
    </xf>
    <xf numFmtId="0" fontId="0" fillId="0" borderId="0" xfId="0" applyFont="1"/>
    <xf numFmtId="4" fontId="30" fillId="0" borderId="17" xfId="0" applyNumberFormat="1" applyFont="1" applyBorder="1" applyAlignment="1">
      <alignment horizontal="right" vertical="center" wrapText="1"/>
    </xf>
    <xf numFmtId="4" fontId="30" fillId="0" borderId="22" xfId="0" applyNumberFormat="1" applyFont="1" applyBorder="1" applyAlignment="1">
      <alignment horizontal="right" vertical="center" wrapText="1"/>
    </xf>
    <xf numFmtId="0" fontId="35" fillId="0" borderId="44" xfId="2" applyFont="1" applyFill="1" applyBorder="1" applyAlignment="1">
      <alignment horizontal="center" vertical="center" wrapText="1"/>
    </xf>
    <xf numFmtId="0" fontId="0" fillId="0" borderId="0" xfId="0" applyFont="1" applyFill="1"/>
    <xf numFmtId="0" fontId="30" fillId="0" borderId="15" xfId="2"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0" borderId="15" xfId="0" applyFont="1" applyFill="1" applyBorder="1" applyAlignment="1">
      <alignment horizontal="center" vertical="center" wrapText="1"/>
    </xf>
    <xf numFmtId="4" fontId="29" fillId="5" borderId="16" xfId="0" applyNumberFormat="1" applyFont="1" applyFill="1" applyBorder="1" applyAlignment="1">
      <alignment horizontal="right" vertical="center" wrapText="1"/>
    </xf>
    <xf numFmtId="4" fontId="30" fillId="5" borderId="17" xfId="0" applyNumberFormat="1" applyFont="1" applyFill="1" applyBorder="1" applyAlignment="1">
      <alignment horizontal="right" vertical="center" wrapText="1"/>
    </xf>
    <xf numFmtId="4" fontId="30" fillId="5" borderId="1" xfId="0" applyNumberFormat="1" applyFont="1" applyFill="1" applyBorder="1" applyAlignment="1">
      <alignment horizontal="right" vertical="center" wrapText="1"/>
    </xf>
    <xf numFmtId="0" fontId="29" fillId="5" borderId="42" xfId="0" applyFont="1" applyFill="1" applyBorder="1" applyAlignment="1">
      <alignment horizontal="center" vertical="center" wrapText="1"/>
    </xf>
    <xf numFmtId="0" fontId="30" fillId="0" borderId="24" xfId="2" applyFont="1" applyFill="1" applyBorder="1" applyAlignment="1">
      <alignment horizontal="center" vertical="center" wrapText="1"/>
    </xf>
    <xf numFmtId="4" fontId="29" fillId="0" borderId="45" xfId="0" applyNumberFormat="1" applyFont="1" applyFill="1" applyBorder="1" applyAlignment="1">
      <alignment horizontal="right" vertical="center" wrapText="1"/>
    </xf>
    <xf numFmtId="4" fontId="29" fillId="0" borderId="4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0" fontId="50" fillId="5" borderId="42" xfId="0" applyFont="1" applyFill="1" applyBorder="1" applyAlignment="1">
      <alignment horizontal="center" vertical="center" wrapText="1"/>
    </xf>
    <xf numFmtId="0" fontId="35" fillId="0" borderId="24" xfId="2" applyFont="1" applyFill="1" applyBorder="1" applyAlignment="1">
      <alignment horizontal="center" vertical="center" wrapText="1"/>
    </xf>
    <xf numFmtId="4" fontId="30" fillId="0" borderId="46" xfId="0" applyNumberFormat="1" applyFont="1" applyFill="1" applyBorder="1" applyAlignment="1">
      <alignment horizontal="right" vertical="center" wrapText="1"/>
    </xf>
    <xf numFmtId="4" fontId="30" fillId="0" borderId="42" xfId="0" applyNumberFormat="1" applyFont="1" applyFill="1" applyBorder="1" applyAlignment="1">
      <alignment horizontal="right" vertical="center" wrapText="1"/>
    </xf>
    <xf numFmtId="4" fontId="30" fillId="0" borderId="43" xfId="0" applyNumberFormat="1" applyFont="1" applyFill="1" applyBorder="1" applyAlignment="1">
      <alignment horizontal="right" vertical="center" wrapText="1"/>
    </xf>
    <xf numFmtId="0" fontId="30" fillId="5" borderId="42"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50" fillId="5" borderId="1" xfId="0" applyFont="1" applyFill="1" applyBorder="1" applyAlignment="1">
      <alignment horizontal="center" vertical="center" wrapText="1"/>
    </xf>
    <xf numFmtId="49" fontId="30" fillId="0" borderId="21" xfId="0" applyNumberFormat="1" applyFont="1" applyFill="1" applyBorder="1" applyAlignment="1">
      <alignment horizontal="center" vertical="center" wrapText="1"/>
    </xf>
    <xf numFmtId="2" fontId="30" fillId="0" borderId="1" xfId="0" applyNumberFormat="1" applyFont="1" applyFill="1" applyBorder="1" applyAlignment="1">
      <alignment horizontal="left" vertical="center" wrapText="1"/>
    </xf>
    <xf numFmtId="0" fontId="30" fillId="5" borderId="24" xfId="0" applyFont="1" applyFill="1" applyBorder="1" applyAlignment="1">
      <alignment horizontal="center" vertical="center" wrapText="1"/>
    </xf>
    <xf numFmtId="0" fontId="30" fillId="5" borderId="15" xfId="0" applyFont="1" applyFill="1" applyBorder="1" applyAlignment="1">
      <alignment horizontal="center" vertical="center" wrapText="1"/>
    </xf>
    <xf numFmtId="4" fontId="29" fillId="0" borderId="17" xfId="0" applyNumberFormat="1" applyFont="1" applyFill="1" applyBorder="1" applyAlignment="1">
      <alignment horizontal="right" vertical="center" wrapText="1"/>
    </xf>
    <xf numFmtId="4" fontId="46" fillId="0" borderId="1" xfId="0" applyNumberFormat="1" applyFont="1" applyFill="1" applyBorder="1" applyAlignment="1">
      <alignment vertical="center" wrapText="1"/>
    </xf>
    <xf numFmtId="4" fontId="36" fillId="0" borderId="1" xfId="0" applyNumberFormat="1" applyFont="1" applyFill="1" applyBorder="1" applyAlignment="1">
      <alignment horizontal="center" vertical="center" wrapText="1"/>
    </xf>
    <xf numFmtId="1" fontId="46" fillId="0" borderId="1" xfId="0" applyNumberFormat="1" applyFont="1" applyFill="1" applyBorder="1" applyAlignment="1">
      <alignment vertical="center" wrapText="1"/>
    </xf>
    <xf numFmtId="0" fontId="35" fillId="5" borderId="24" xfId="2" applyFont="1" applyFill="1" applyBorder="1" applyAlignment="1">
      <alignment horizontal="center" vertical="center" wrapText="1"/>
    </xf>
    <xf numFmtId="4" fontId="33" fillId="0" borderId="1" xfId="2" applyNumberFormat="1" applyFont="1" applyFill="1" applyBorder="1" applyAlignment="1">
      <alignment horizontal="right" vertical="center" wrapText="1"/>
    </xf>
    <xf numFmtId="0" fontId="30" fillId="0" borderId="47" xfId="2" applyFont="1" applyFill="1" applyBorder="1" applyAlignment="1">
      <alignment horizontal="center" vertical="center" wrapText="1"/>
    </xf>
    <xf numFmtId="0" fontId="30" fillId="0" borderId="3" xfId="0" applyFont="1" applyFill="1" applyBorder="1" applyAlignment="1">
      <alignment horizontal="center" vertical="center" wrapText="1"/>
    </xf>
    <xf numFmtId="4" fontId="30" fillId="5" borderId="18" xfId="0" applyNumberFormat="1" applyFont="1" applyFill="1" applyBorder="1" applyAlignment="1">
      <alignment horizontal="right" vertical="center" wrapText="1"/>
    </xf>
    <xf numFmtId="0" fontId="29" fillId="0" borderId="0" xfId="0" applyFont="1" applyAlignment="1">
      <alignment horizontal="center"/>
    </xf>
    <xf numFmtId="0" fontId="40" fillId="0" borderId="0" xfId="0" applyFont="1"/>
    <xf numFmtId="0" fontId="48" fillId="0" borderId="1" xfId="0" applyFont="1" applyBorder="1" applyAlignment="1">
      <alignment horizontal="center" vertical="center"/>
    </xf>
    <xf numFmtId="0" fontId="48" fillId="0" borderId="1" xfId="25" applyFont="1" applyBorder="1" applyAlignment="1">
      <alignment horizontal="center" vertical="center"/>
    </xf>
    <xf numFmtId="4" fontId="48" fillId="0" borderId="17" xfId="15" applyNumberFormat="1" applyFont="1" applyBorder="1" applyAlignment="1">
      <alignment horizontal="center" vertical="center" wrapText="1"/>
    </xf>
    <xf numFmtId="4" fontId="49" fillId="0" borderId="17" xfId="15" quotePrefix="1" applyNumberFormat="1" applyFont="1" applyBorder="1" applyAlignment="1">
      <alignment horizontal="center" vertical="center" wrapText="1"/>
    </xf>
    <xf numFmtId="4" fontId="51" fillId="0" borderId="17" xfId="15" applyNumberFormat="1" applyFont="1" applyBorder="1" applyAlignment="1">
      <alignment horizontal="left" vertical="center" wrapText="1"/>
    </xf>
    <xf numFmtId="4" fontId="47" fillId="0" borderId="1" xfId="0" applyNumberFormat="1" applyFont="1" applyFill="1" applyBorder="1" applyAlignment="1">
      <alignment horizontal="right" vertical="center" wrapText="1"/>
    </xf>
    <xf numFmtId="4" fontId="46" fillId="0" borderId="1" xfId="0" applyNumberFormat="1" applyFont="1" applyFill="1" applyBorder="1" applyAlignment="1">
      <alignment horizontal="right" vertical="center" wrapText="1"/>
    </xf>
    <xf numFmtId="0" fontId="30" fillId="0" borderId="46"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30" fillId="0" borderId="0" xfId="0" applyFont="1" applyAlignment="1">
      <alignment horizontal="center" vertical="center" wrapText="1"/>
    </xf>
    <xf numFmtId="0" fontId="33" fillId="0" borderId="0" xfId="0" applyFont="1" applyAlignment="1">
      <alignment horizontal="left"/>
    </xf>
    <xf numFmtId="0" fontId="36" fillId="0" borderId="0" xfId="0" applyFont="1"/>
    <xf numFmtId="0" fontId="33" fillId="0" borderId="0" xfId="0" applyFont="1"/>
    <xf numFmtId="0" fontId="36" fillId="2" borderId="0" xfId="0" applyFont="1" applyFill="1"/>
    <xf numFmtId="0" fontId="36" fillId="0" borderId="15" xfId="0" applyFont="1" applyFill="1" applyBorder="1" applyAlignment="1">
      <alignment horizontal="center" vertical="center" wrapText="1"/>
    </xf>
    <xf numFmtId="1" fontId="36" fillId="0" borderId="15" xfId="0" applyNumberFormat="1" applyFont="1" applyFill="1" applyBorder="1" applyAlignment="1">
      <alignment horizontal="center" vertical="center" wrapText="1"/>
    </xf>
    <xf numFmtId="1" fontId="36" fillId="0" borderId="17" xfId="0"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5" xfId="2"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6" fillId="0" borderId="17" xfId="0" applyFont="1" applyBorder="1" applyAlignment="1">
      <alignment horizontal="center" wrapText="1"/>
    </xf>
    <xf numFmtId="1" fontId="36" fillId="0" borderId="29" xfId="0" applyNumberFormat="1" applyFont="1" applyFill="1" applyBorder="1" applyAlignment="1">
      <alignment horizontal="center" vertical="center" wrapText="1"/>
    </xf>
    <xf numFmtId="0" fontId="30" fillId="0" borderId="5" xfId="0" applyFont="1" applyFill="1" applyBorder="1" applyAlignment="1">
      <alignment horizontal="center" wrapText="1"/>
    </xf>
    <xf numFmtId="0" fontId="30" fillId="0" borderId="21" xfId="37" quotePrefix="1" applyFont="1" applyBorder="1" applyAlignment="1">
      <alignment horizontal="center" vertical="center" wrapText="1"/>
    </xf>
    <xf numFmtId="0" fontId="30" fillId="0" borderId="1" xfId="37" quotePrefix="1" applyFont="1" applyBorder="1" applyAlignment="1">
      <alignment horizontal="center" vertical="center" wrapText="1"/>
    </xf>
    <xf numFmtId="4" fontId="30" fillId="0" borderId="1" xfId="37" quotePrefix="1" applyNumberFormat="1" applyFont="1" applyBorder="1" applyAlignment="1">
      <alignment horizontal="center" vertical="center" wrapText="1"/>
    </xf>
    <xf numFmtId="4" fontId="30" fillId="0" borderId="1" xfId="37" quotePrefix="1" applyNumberFormat="1" applyFont="1" applyBorder="1" applyAlignment="1">
      <alignment vertical="center" wrapText="1"/>
    </xf>
    <xf numFmtId="0" fontId="30" fillId="0" borderId="21" xfId="34" quotePrefix="1" applyFont="1" applyBorder="1" applyAlignment="1">
      <alignment horizontal="center" vertical="center" wrapText="1"/>
    </xf>
    <xf numFmtId="0" fontId="30" fillId="0" borderId="1" xfId="34" quotePrefix="1" applyFont="1" applyBorder="1" applyAlignment="1">
      <alignment horizontal="center" vertical="center" wrapText="1"/>
    </xf>
    <xf numFmtId="4" fontId="30" fillId="0" borderId="1" xfId="34" quotePrefix="1" applyNumberFormat="1" applyFont="1" applyBorder="1" applyAlignment="1">
      <alignment horizontal="center" vertical="center" wrapText="1"/>
    </xf>
    <xf numFmtId="4" fontId="30" fillId="0" borderId="1" xfId="34" quotePrefix="1" applyNumberFormat="1" applyFont="1" applyBorder="1" applyAlignment="1">
      <alignment vertical="center" wrapText="1"/>
    </xf>
    <xf numFmtId="4" fontId="30" fillId="0" borderId="17" xfId="36" applyNumberFormat="1" applyFont="1" applyBorder="1" applyAlignment="1">
      <alignment vertical="center" wrapText="1"/>
    </xf>
    <xf numFmtId="0" fontId="39" fillId="0" borderId="1" xfId="54" quotePrefix="1" applyFont="1" applyBorder="1" applyAlignment="1">
      <alignment horizontal="center" vertical="center" wrapText="1"/>
    </xf>
    <xf numFmtId="4" fontId="39" fillId="0" borderId="1" xfId="54" quotePrefix="1" applyNumberFormat="1" applyFont="1" applyBorder="1" applyAlignment="1">
      <alignment horizontal="center" vertical="center" wrapText="1"/>
    </xf>
    <xf numFmtId="4" fontId="39" fillId="0" borderId="1" xfId="54" quotePrefix="1" applyNumberFormat="1" applyFont="1" applyBorder="1" applyAlignment="1">
      <alignment vertical="center" wrapText="1"/>
    </xf>
    <xf numFmtId="0" fontId="31" fillId="0" borderId="0" xfId="0" applyFont="1" applyFill="1"/>
    <xf numFmtId="49" fontId="30" fillId="0" borderId="21" xfId="34" applyNumberFormat="1" applyFont="1" applyBorder="1" applyAlignment="1">
      <alignment horizontal="center" vertical="center" wrapText="1"/>
    </xf>
    <xf numFmtId="0" fontId="30" fillId="0" borderId="1" xfId="34" quotePrefix="1" applyNumberFormat="1" applyFont="1" applyBorder="1" applyAlignment="1">
      <alignment horizontal="center" vertical="center" wrapText="1"/>
    </xf>
    <xf numFmtId="4" fontId="30" fillId="5" borderId="1" xfId="34" applyNumberFormat="1" applyFont="1" applyFill="1" applyBorder="1" applyAlignment="1">
      <alignment vertical="center" wrapText="1"/>
    </xf>
    <xf numFmtId="0" fontId="39" fillId="0" borderId="1" xfId="55" quotePrefix="1" applyFont="1" applyBorder="1" applyAlignment="1">
      <alignment horizontal="center" vertical="center" wrapText="1"/>
    </xf>
    <xf numFmtId="4" fontId="39" fillId="0" borderId="1" xfId="55" quotePrefix="1" applyNumberFormat="1" applyFont="1" applyBorder="1" applyAlignment="1">
      <alignment horizontal="center" vertical="center" wrapText="1"/>
    </xf>
    <xf numFmtId="4" fontId="39" fillId="0" borderId="1" xfId="55" quotePrefix="1" applyNumberFormat="1" applyFont="1" applyBorder="1" applyAlignment="1">
      <alignment vertical="center" wrapText="1"/>
    </xf>
    <xf numFmtId="0" fontId="30" fillId="0" borderId="21" xfId="42" quotePrefix="1" applyFont="1" applyBorder="1" applyAlignment="1">
      <alignment horizontal="center" vertical="center" wrapText="1"/>
    </xf>
    <xf numFmtId="0" fontId="30" fillId="0" borderId="1" xfId="42" quotePrefix="1" applyFont="1" applyBorder="1" applyAlignment="1">
      <alignment horizontal="center" vertical="center" wrapText="1"/>
    </xf>
    <xf numFmtId="4" fontId="30" fillId="0" borderId="1" xfId="42" quotePrefix="1" applyNumberFormat="1" applyFont="1" applyBorder="1" applyAlignment="1">
      <alignment horizontal="center" vertical="center" wrapText="1"/>
    </xf>
    <xf numFmtId="4" fontId="30" fillId="0" borderId="1" xfId="41" quotePrefix="1" applyNumberFormat="1" applyFont="1" applyBorder="1" applyAlignment="1">
      <alignment vertical="center" wrapText="1"/>
    </xf>
    <xf numFmtId="0" fontId="39" fillId="0" borderId="1" xfId="51" quotePrefix="1" applyFont="1" applyBorder="1" applyAlignment="1">
      <alignment horizontal="center" vertical="center" wrapText="1"/>
    </xf>
    <xf numFmtId="4" fontId="39" fillId="0" borderId="1" xfId="51" quotePrefix="1" applyNumberFormat="1" applyFont="1" applyBorder="1" applyAlignment="1">
      <alignment horizontal="center" vertical="center" wrapText="1"/>
    </xf>
    <xf numFmtId="4" fontId="39" fillId="0" borderId="1" xfId="51" quotePrefix="1" applyNumberFormat="1" applyFont="1" applyBorder="1" applyAlignment="1">
      <alignment vertical="center" wrapText="1"/>
    </xf>
    <xf numFmtId="0" fontId="39" fillId="0" borderId="1" xfId="29" quotePrefix="1" applyFont="1" applyBorder="1" applyAlignment="1">
      <alignment horizontal="center" vertical="center" wrapText="1"/>
    </xf>
    <xf numFmtId="4" fontId="39" fillId="0" borderId="1" xfId="29" quotePrefix="1" applyNumberFormat="1" applyFont="1" applyBorder="1" applyAlignment="1">
      <alignment horizontal="center" vertical="center" wrapText="1"/>
    </xf>
    <xf numFmtId="4" fontId="39" fillId="0" borderId="1" xfId="29" quotePrefix="1" applyNumberFormat="1" applyFont="1" applyBorder="1" applyAlignment="1">
      <alignment vertical="center" wrapText="1"/>
    </xf>
    <xf numFmtId="0" fontId="39" fillId="0" borderId="1" xfId="52" quotePrefix="1" applyFont="1" applyBorder="1" applyAlignment="1">
      <alignment horizontal="center" vertical="center" wrapText="1"/>
    </xf>
    <xf numFmtId="4" fontId="39" fillId="0" borderId="1" xfId="52" quotePrefix="1" applyNumberFormat="1" applyFont="1" applyBorder="1" applyAlignment="1">
      <alignment horizontal="center" vertical="center" wrapText="1"/>
    </xf>
    <xf numFmtId="4" fontId="39" fillId="0" borderId="1" xfId="52" quotePrefix="1" applyNumberFormat="1" applyFont="1" applyBorder="1" applyAlignment="1">
      <alignment vertical="center" wrapText="1"/>
    </xf>
    <xf numFmtId="0" fontId="39" fillId="0" borderId="21" xfId="49" quotePrefix="1" applyFont="1" applyBorder="1" applyAlignment="1">
      <alignment horizontal="center" vertical="center" wrapText="1"/>
    </xf>
    <xf numFmtId="0" fontId="39" fillId="0" borderId="1" xfId="49" quotePrefix="1" applyFont="1" applyBorder="1" applyAlignment="1">
      <alignment horizontal="center" vertical="center" wrapText="1"/>
    </xf>
    <xf numFmtId="4" fontId="39" fillId="0" borderId="1" xfId="49" quotePrefix="1" applyNumberFormat="1" applyFont="1" applyBorder="1" applyAlignment="1">
      <alignment horizontal="center" vertical="center" wrapText="1"/>
    </xf>
    <xf numFmtId="4" fontId="39" fillId="0" borderId="1" xfId="49" quotePrefix="1" applyNumberFormat="1" applyFont="1" applyBorder="1" applyAlignment="1">
      <alignment vertical="center" wrapText="1"/>
    </xf>
    <xf numFmtId="0" fontId="39" fillId="0" borderId="21" xfId="44" quotePrefix="1" applyFont="1" applyBorder="1" applyAlignment="1">
      <alignment horizontal="center" vertical="center" wrapText="1"/>
    </xf>
    <xf numFmtId="0" fontId="39" fillId="0" borderId="1" xfId="44" quotePrefix="1" applyFont="1" applyBorder="1" applyAlignment="1">
      <alignment horizontal="center" vertical="center" wrapText="1"/>
    </xf>
    <xf numFmtId="4" fontId="39" fillId="0" borderId="1" xfId="44" quotePrefix="1" applyNumberFormat="1" applyFont="1" applyBorder="1" applyAlignment="1">
      <alignment horizontal="center" vertical="center" wrapText="1"/>
    </xf>
    <xf numFmtId="4" fontId="39" fillId="0" borderId="1" xfId="44" quotePrefix="1" applyNumberFormat="1" applyFont="1" applyBorder="1" applyAlignment="1">
      <alignment vertical="center" wrapText="1"/>
    </xf>
    <xf numFmtId="0" fontId="30" fillId="0" borderId="48" xfId="34" quotePrefix="1" applyFont="1" applyBorder="1" applyAlignment="1">
      <alignment horizontal="center" vertical="center" wrapText="1"/>
    </xf>
    <xf numFmtId="0" fontId="30" fillId="0" borderId="5" xfId="34" quotePrefix="1" applyFont="1" applyBorder="1" applyAlignment="1">
      <alignment horizontal="center" vertical="center" wrapText="1"/>
    </xf>
    <xf numFmtId="4" fontId="30" fillId="0" borderId="5" xfId="34" quotePrefix="1" applyNumberFormat="1" applyFont="1" applyBorder="1" applyAlignment="1">
      <alignment horizontal="center" vertical="center" wrapText="1"/>
    </xf>
    <xf numFmtId="4" fontId="30" fillId="0" borderId="5" xfId="34" quotePrefix="1" applyNumberFormat="1" applyFont="1" applyBorder="1" applyAlignment="1">
      <alignment vertical="center" wrapText="1"/>
    </xf>
    <xf numFmtId="0" fontId="29" fillId="0" borderId="21" xfId="39" quotePrefix="1" applyFont="1" applyBorder="1" applyAlignment="1">
      <alignment horizontal="center" vertical="center" wrapText="1"/>
    </xf>
    <xf numFmtId="0" fontId="29" fillId="0" borderId="1" xfId="39" applyFont="1" applyBorder="1" applyAlignment="1">
      <alignment horizontal="center" vertical="center" wrapText="1"/>
    </xf>
    <xf numFmtId="4" fontId="29" fillId="0" borderId="1" xfId="39" applyNumberFormat="1" applyFont="1" applyBorder="1" applyAlignment="1">
      <alignment horizontal="center" vertical="center" wrapText="1"/>
    </xf>
    <xf numFmtId="4" fontId="29" fillId="0" borderId="1" xfId="39" quotePrefix="1" applyNumberFormat="1" applyFont="1" applyBorder="1" applyAlignment="1">
      <alignment vertical="center" wrapText="1"/>
    </xf>
    <xf numFmtId="0" fontId="30" fillId="0" borderId="48" xfId="42" quotePrefix="1" applyFont="1" applyBorder="1" applyAlignment="1">
      <alignment horizontal="center" vertical="center" wrapText="1"/>
    </xf>
    <xf numFmtId="0" fontId="30" fillId="0" borderId="5" xfId="42" quotePrefix="1" applyFont="1" applyBorder="1" applyAlignment="1">
      <alignment horizontal="center" vertical="center" wrapText="1"/>
    </xf>
    <xf numFmtId="4" fontId="30" fillId="0" borderId="5" xfId="42" quotePrefix="1" applyNumberFormat="1" applyFont="1" applyBorder="1" applyAlignment="1">
      <alignment horizontal="center" vertical="center" wrapText="1"/>
    </xf>
    <xf numFmtId="4" fontId="30" fillId="0" borderId="5" xfId="44" quotePrefix="1" applyNumberFormat="1" applyFont="1" applyBorder="1" applyAlignment="1">
      <alignment vertical="center" wrapText="1"/>
    </xf>
    <xf numFmtId="0" fontId="43" fillId="0" borderId="9" xfId="45" quotePrefix="1" applyFont="1" applyBorder="1" applyAlignment="1">
      <alignment horizontal="center" vertical="center" wrapText="1"/>
    </xf>
    <xf numFmtId="0" fontId="43" fillId="0" borderId="47" xfId="45" applyFont="1" applyBorder="1" applyAlignment="1">
      <alignment horizontal="center" vertical="center" wrapText="1"/>
    </xf>
    <xf numFmtId="4" fontId="43" fillId="0" borderId="47" xfId="45" applyNumberFormat="1" applyFont="1" applyBorder="1" applyAlignment="1">
      <alignment horizontal="center" vertical="center" wrapText="1"/>
    </xf>
    <xf numFmtId="4" fontId="43" fillId="0" borderId="47" xfId="45" quotePrefix="1" applyNumberFormat="1" applyFont="1" applyBorder="1" applyAlignment="1">
      <alignment vertical="center" wrapText="1"/>
    </xf>
    <xf numFmtId="0" fontId="39" fillId="0" borderId="42" xfId="43" quotePrefix="1" applyFont="1" applyBorder="1" applyAlignment="1">
      <alignment horizontal="center" vertical="center" wrapText="1"/>
    </xf>
    <xf numFmtId="49" fontId="39" fillId="0" borderId="42" xfId="43" applyNumberFormat="1" applyFont="1" applyBorder="1" applyAlignment="1">
      <alignment horizontal="center" vertical="center" wrapText="1"/>
    </xf>
    <xf numFmtId="4" fontId="39" fillId="0" borderId="42" xfId="48" quotePrefix="1" applyNumberFormat="1" applyFont="1" applyBorder="1" applyAlignment="1">
      <alignment vertical="center" wrapText="1"/>
    </xf>
    <xf numFmtId="4" fontId="39" fillId="0" borderId="1" xfId="41" applyNumberFormat="1" applyFont="1" applyBorder="1" applyAlignment="1">
      <alignment horizontal="center" vertical="center" wrapText="1"/>
    </xf>
    <xf numFmtId="0" fontId="30" fillId="0" borderId="1" xfId="45" applyFont="1" applyFill="1" applyBorder="1" applyAlignment="1">
      <alignment horizontal="center" vertical="center" wrapText="1"/>
    </xf>
    <xf numFmtId="0" fontId="30" fillId="0" borderId="5" xfId="0" applyFont="1" applyBorder="1" applyAlignment="1">
      <alignment horizontal="center" wrapText="1"/>
    </xf>
    <xf numFmtId="0" fontId="29" fillId="0" borderId="50"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Fill="1" applyBorder="1" applyAlignment="1">
      <alignment horizontal="center" vertical="center" wrapText="1"/>
    </xf>
    <xf numFmtId="4" fontId="29" fillId="0" borderId="51" xfId="0" applyNumberFormat="1" applyFont="1" applyFill="1" applyBorder="1" applyAlignment="1">
      <alignment horizontal="right" vertical="center" wrapText="1"/>
    </xf>
    <xf numFmtId="0" fontId="29" fillId="0" borderId="0" xfId="0" applyFont="1" applyAlignment="1">
      <alignment horizontal="center"/>
    </xf>
    <xf numFmtId="0" fontId="30" fillId="0" borderId="48" xfId="11" quotePrefix="1" applyFont="1" applyBorder="1" applyAlignment="1">
      <alignment horizontal="center" vertical="center" wrapText="1"/>
    </xf>
    <xf numFmtId="0" fontId="30" fillId="0" borderId="5" xfId="11" quotePrefix="1" applyFont="1" applyBorder="1" applyAlignment="1">
      <alignment horizontal="center" vertical="center" wrapText="1"/>
    </xf>
    <xf numFmtId="4" fontId="30" fillId="0" borderId="5" xfId="11" quotePrefix="1" applyNumberFormat="1" applyFont="1" applyBorder="1" applyAlignment="1">
      <alignment horizontal="center" vertical="center" wrapText="1"/>
    </xf>
    <xf numFmtId="0" fontId="40" fillId="0" borderId="1" xfId="105" applyFont="1" applyBorder="1" applyAlignment="1">
      <alignment vertical="center" wrapText="1"/>
    </xf>
    <xf numFmtId="49" fontId="30" fillId="0" borderId="0" xfId="0" applyNumberFormat="1" applyFont="1"/>
    <xf numFmtId="0" fontId="30" fillId="0" borderId="0" xfId="0" applyFont="1" applyFill="1"/>
    <xf numFmtId="0" fontId="29" fillId="0" borderId="0" xfId="0" applyFont="1" applyAlignment="1">
      <alignment horizontal="right"/>
    </xf>
    <xf numFmtId="0" fontId="39" fillId="0" borderId="1" xfId="92" quotePrefix="1" applyFont="1" applyBorder="1" applyAlignment="1">
      <alignment horizontal="center" vertical="center" wrapText="1"/>
    </xf>
    <xf numFmtId="4" fontId="39" fillId="0" borderId="1" xfId="92" quotePrefix="1" applyNumberFormat="1" applyFont="1" applyBorder="1" applyAlignment="1">
      <alignment horizontal="center" vertical="center" wrapText="1"/>
    </xf>
    <xf numFmtId="4" fontId="39" fillId="0" borderId="1" xfId="92" quotePrefix="1" applyNumberFormat="1" applyFont="1" applyBorder="1" applyAlignment="1">
      <alignment vertical="center" wrapText="1"/>
    </xf>
    <xf numFmtId="49" fontId="30" fillId="0" borderId="0" xfId="0" applyNumberFormat="1" applyFont="1" applyFill="1"/>
    <xf numFmtId="0" fontId="30" fillId="5" borderId="0" xfId="0" applyFont="1" applyFill="1"/>
    <xf numFmtId="0" fontId="30" fillId="2" borderId="0" xfId="0" applyFont="1" applyFill="1"/>
    <xf numFmtId="4" fontId="30" fillId="0" borderId="5" xfId="11" quotePrefix="1" applyNumberFormat="1" applyFont="1" applyBorder="1" applyAlignment="1">
      <alignment vertical="center" wrapText="1"/>
    </xf>
    <xf numFmtId="0" fontId="30" fillId="0" borderId="5" xfId="2"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0" fontId="48" fillId="0" borderId="1" xfId="108" quotePrefix="1" applyFont="1" applyBorder="1" applyAlignment="1">
      <alignment horizontal="center" vertical="center" wrapText="1"/>
    </xf>
    <xf numFmtId="4" fontId="36" fillId="0" borderId="1" xfId="0" applyNumberFormat="1" applyFont="1" applyBorder="1"/>
    <xf numFmtId="4" fontId="33" fillId="0" borderId="1" xfId="0" applyNumberFormat="1" applyFont="1" applyFill="1" applyBorder="1" applyAlignment="1">
      <alignment horizontal="right" vertical="center" wrapText="1"/>
    </xf>
    <xf numFmtId="4" fontId="36" fillId="0" borderId="1" xfId="0" applyNumberFormat="1" applyFont="1" applyFill="1" applyBorder="1" applyAlignment="1">
      <alignment horizontal="right" vertical="center" wrapText="1"/>
    </xf>
    <xf numFmtId="1" fontId="46" fillId="0" borderId="1" xfId="0" applyNumberFormat="1" applyFont="1" applyFill="1" applyBorder="1" applyAlignment="1">
      <alignment horizontal="right" vertical="center" wrapText="1"/>
    </xf>
    <xf numFmtId="4" fontId="48" fillId="0" borderId="1" xfId="108" quotePrefix="1" applyNumberFormat="1" applyFont="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35" fillId="0" borderId="15" xfId="2" applyFont="1" applyFill="1" applyBorder="1" applyAlignment="1">
      <alignment horizontal="center" vertical="center" wrapText="1"/>
    </xf>
    <xf numFmtId="0" fontId="30" fillId="0" borderId="1" xfId="0" applyFont="1" applyFill="1" applyBorder="1" applyAlignment="1">
      <alignment horizontal="center" vertical="center" wrapText="1"/>
    </xf>
    <xf numFmtId="0" fontId="40" fillId="0" borderId="1" xfId="109" applyFont="1" applyBorder="1" applyAlignment="1">
      <alignment horizontal="center" vertical="center" wrapText="1"/>
    </xf>
    <xf numFmtId="0" fontId="40" fillId="3" borderId="1" xfId="109" applyFont="1" applyFill="1" applyBorder="1" applyAlignment="1">
      <alignment horizontal="center" vertical="center" wrapText="1"/>
    </xf>
    <xf numFmtId="0" fontId="41" fillId="0" borderId="1" xfId="109" applyFont="1" applyBorder="1" applyAlignment="1">
      <alignment vertical="center"/>
    </xf>
    <xf numFmtId="0" fontId="41" fillId="0" borderId="1" xfId="109" applyFont="1" applyBorder="1" applyAlignment="1">
      <alignment vertical="center" wrapText="1"/>
    </xf>
    <xf numFmtId="4" fontId="41" fillId="3" borderId="1" xfId="109" applyNumberFormat="1" applyFont="1" applyFill="1" applyBorder="1" applyAlignment="1">
      <alignment vertical="center"/>
    </xf>
    <xf numFmtId="4" fontId="41" fillId="0" borderId="1" xfId="109" applyNumberFormat="1" applyFont="1" applyBorder="1" applyAlignment="1">
      <alignment vertical="center"/>
    </xf>
    <xf numFmtId="0" fontId="40" fillId="0" borderId="1" xfId="109" applyFont="1" applyBorder="1" applyAlignment="1">
      <alignment vertical="center"/>
    </xf>
    <xf numFmtId="0" fontId="40" fillId="0" borderId="1" xfId="109" applyFont="1" applyBorder="1" applyAlignment="1">
      <alignment vertical="center" wrapText="1"/>
    </xf>
    <xf numFmtId="4" fontId="40" fillId="3" borderId="1" xfId="109" applyNumberFormat="1" applyFont="1" applyFill="1" applyBorder="1" applyAlignment="1">
      <alignment vertical="center"/>
    </xf>
    <xf numFmtId="4" fontId="40" fillId="0" borderId="1" xfId="109" applyNumberFormat="1" applyFont="1" applyBorder="1" applyAlignment="1">
      <alignment vertical="center"/>
    </xf>
    <xf numFmtId="0" fontId="41" fillId="3" borderId="1" xfId="109" applyFont="1" applyFill="1" applyBorder="1" applyAlignment="1">
      <alignment vertical="center"/>
    </xf>
    <xf numFmtId="0" fontId="41" fillId="3" borderId="1" xfId="109" applyFont="1" applyFill="1" applyBorder="1" applyAlignment="1">
      <alignment vertical="center" wrapText="1"/>
    </xf>
    <xf numFmtId="0" fontId="41" fillId="3" borderId="1" xfId="109" applyFont="1" applyFill="1" applyBorder="1" applyAlignment="1">
      <alignment horizontal="center" vertical="center"/>
    </xf>
    <xf numFmtId="0" fontId="41" fillId="5" borderId="0" xfId="109" applyFont="1" applyFill="1" applyBorder="1" applyAlignment="1">
      <alignment horizontal="center" vertical="center"/>
    </xf>
    <xf numFmtId="0" fontId="41" fillId="5" borderId="0" xfId="109" applyFont="1" applyFill="1" applyBorder="1" applyAlignment="1">
      <alignment vertical="center" wrapText="1"/>
    </xf>
    <xf numFmtId="4" fontId="41" fillId="5" borderId="0" xfId="109" applyNumberFormat="1" applyFont="1" applyFill="1" applyBorder="1" applyAlignment="1">
      <alignment vertical="center"/>
    </xf>
    <xf numFmtId="0" fontId="40" fillId="5" borderId="0" xfId="0" applyFont="1" applyFill="1"/>
    <xf numFmtId="0" fontId="54" fillId="0" borderId="1" xfId="109" applyFont="1" applyBorder="1" applyAlignment="1">
      <alignment horizontal="center" vertical="center" wrapText="1"/>
    </xf>
    <xf numFmtId="0" fontId="54" fillId="3" borderId="1" xfId="109" applyFont="1" applyFill="1" applyBorder="1" applyAlignment="1">
      <alignment horizontal="center" vertical="center" wrapText="1"/>
    </xf>
    <xf numFmtId="0" fontId="53" fillId="0" borderId="1" xfId="109" applyFont="1" applyBorder="1" applyAlignment="1">
      <alignment vertical="center"/>
    </xf>
    <xf numFmtId="0" fontId="53" fillId="0" borderId="1" xfId="109" applyFont="1" applyBorder="1" applyAlignment="1">
      <alignment vertical="center" wrapText="1"/>
    </xf>
    <xf numFmtId="4" fontId="53" fillId="3" borderId="1" xfId="109" applyNumberFormat="1" applyFont="1" applyFill="1" applyBorder="1" applyAlignment="1">
      <alignment vertical="center"/>
    </xf>
    <xf numFmtId="4" fontId="53" fillId="0" borderId="1" xfId="109" applyNumberFormat="1" applyFont="1" applyBorder="1" applyAlignment="1">
      <alignment vertical="center"/>
    </xf>
    <xf numFmtId="0" fontId="54" fillId="0" borderId="1" xfId="109" applyFont="1" applyBorder="1" applyAlignment="1">
      <alignment vertical="center"/>
    </xf>
    <xf numFmtId="0" fontId="54" fillId="0" borderId="1" xfId="109" applyFont="1" applyBorder="1" applyAlignment="1">
      <alignment vertical="center" wrapText="1"/>
    </xf>
    <xf numFmtId="4" fontId="54" fillId="3" borderId="1" xfId="109" applyNumberFormat="1" applyFont="1" applyFill="1" applyBorder="1" applyAlignment="1">
      <alignment vertical="center"/>
    </xf>
    <xf numFmtId="4" fontId="54" fillId="0" borderId="1" xfId="109" applyNumberFormat="1" applyFont="1" applyBorder="1" applyAlignment="1">
      <alignment vertical="center"/>
    </xf>
    <xf numFmtId="0" fontId="53" fillId="3" borderId="1" xfId="109" applyFont="1" applyFill="1" applyBorder="1" applyAlignment="1">
      <alignment horizontal="center" vertical="center"/>
    </xf>
    <xf numFmtId="0" fontId="53" fillId="3" borderId="1" xfId="109" applyFont="1" applyFill="1" applyBorder="1" applyAlignment="1">
      <alignment vertical="center" wrapText="1"/>
    </xf>
    <xf numFmtId="0" fontId="53" fillId="0" borderId="1" xfId="109" quotePrefix="1" applyFont="1" applyBorder="1" applyAlignment="1">
      <alignment horizontal="center" vertical="center" wrapText="1"/>
    </xf>
    <xf numFmtId="0" fontId="53" fillId="0" borderId="1" xfId="109" applyFont="1" applyBorder="1" applyAlignment="1">
      <alignment horizontal="center" vertical="center" wrapText="1"/>
    </xf>
    <xf numFmtId="4" fontId="53" fillId="0" borderId="1" xfId="109" applyNumberFormat="1" applyFont="1" applyBorder="1" applyAlignment="1">
      <alignment horizontal="center" vertical="center" wrapText="1"/>
    </xf>
    <xf numFmtId="4" fontId="53" fillId="0" borderId="1" xfId="109" quotePrefix="1" applyNumberFormat="1" applyFont="1" applyBorder="1" applyAlignment="1">
      <alignment vertical="center" wrapText="1"/>
    </xf>
    <xf numFmtId="4" fontId="53" fillId="3" borderId="1" xfId="109" applyNumberFormat="1" applyFont="1" applyFill="1" applyBorder="1" applyAlignment="1">
      <alignment vertical="center" wrapText="1"/>
    </xf>
    <xf numFmtId="4" fontId="53" fillId="0" borderId="1" xfId="109" applyNumberFormat="1" applyFont="1" applyBorder="1" applyAlignment="1">
      <alignment vertical="center" wrapText="1"/>
    </xf>
    <xf numFmtId="0" fontId="54" fillId="0" borderId="1" xfId="109" quotePrefix="1" applyFont="1" applyBorder="1" applyAlignment="1">
      <alignment horizontal="center" vertical="center" wrapText="1"/>
    </xf>
    <xf numFmtId="4" fontId="54" fillId="0" borderId="1" xfId="109" quotePrefix="1" applyNumberFormat="1" applyFont="1" applyBorder="1" applyAlignment="1">
      <alignment horizontal="center" vertical="center" wrapText="1"/>
    </xf>
    <xf numFmtId="4" fontId="54" fillId="0" borderId="1" xfId="109" quotePrefix="1" applyNumberFormat="1" applyFont="1" applyBorder="1" applyAlignment="1">
      <alignment vertical="center" wrapText="1"/>
    </xf>
    <xf numFmtId="4" fontId="54" fillId="3" borderId="1" xfId="109" applyNumberFormat="1" applyFont="1" applyFill="1" applyBorder="1" applyAlignment="1">
      <alignment vertical="center" wrapText="1"/>
    </xf>
    <xf numFmtId="4" fontId="54" fillId="0" borderId="1" xfId="109" applyNumberFormat="1" applyFont="1" applyBorder="1" applyAlignment="1">
      <alignment vertical="center" wrapText="1"/>
    </xf>
    <xf numFmtId="0" fontId="53" fillId="3" borderId="1" xfId="109" applyFont="1" applyFill="1" applyBorder="1" applyAlignment="1">
      <alignment horizontal="center" vertical="center" wrapText="1"/>
    </xf>
    <xf numFmtId="4" fontId="53" fillId="3" borderId="1" xfId="109" applyNumberFormat="1" applyFont="1" applyFill="1" applyBorder="1" applyAlignment="1">
      <alignment horizontal="center" vertical="center" wrapText="1"/>
    </xf>
    <xf numFmtId="0" fontId="48" fillId="0" borderId="1" xfId="109" applyFont="1" applyBorder="1" applyAlignment="1">
      <alignment horizontal="center" vertical="center"/>
    </xf>
    <xf numFmtId="0" fontId="35" fillId="0" borderId="24" xfId="2" applyFont="1" applyFill="1" applyBorder="1" applyAlignment="1">
      <alignment horizontal="center" vertical="center" wrapText="1"/>
    </xf>
    <xf numFmtId="0" fontId="40" fillId="0" borderId="1" xfId="109" applyFont="1" applyBorder="1" applyAlignment="1">
      <alignment horizontal="center" vertical="center" wrapText="1"/>
    </xf>
    <xf numFmtId="0" fontId="52" fillId="0" borderId="1" xfId="109" applyFont="1" applyBorder="1" applyAlignment="1">
      <alignment horizontal="center" vertical="center" wrapText="1"/>
    </xf>
    <xf numFmtId="0" fontId="33" fillId="0" borderId="0" xfId="0" applyFont="1" applyAlignment="1">
      <alignment horizontal="center" wrapText="1"/>
    </xf>
    <xf numFmtId="0" fontId="33" fillId="0" borderId="0" xfId="0" applyFont="1" applyAlignment="1">
      <alignment horizontal="center"/>
    </xf>
    <xf numFmtId="0" fontId="36" fillId="0" borderId="0" xfId="0" applyFont="1" applyAlignment="1">
      <alignment horizontal="center"/>
    </xf>
    <xf numFmtId="0" fontId="29" fillId="0" borderId="27" xfId="0" applyFont="1" applyBorder="1" applyAlignment="1">
      <alignment horizontal="center"/>
    </xf>
    <xf numFmtId="0" fontId="29" fillId="0" borderId="25" xfId="0" applyFont="1" applyBorder="1" applyAlignment="1">
      <alignment horizontal="center"/>
    </xf>
    <xf numFmtId="0" fontId="40" fillId="3" borderId="1" xfId="109" applyFont="1" applyFill="1" applyBorder="1" applyAlignment="1">
      <alignment horizontal="center" vertical="center" wrapText="1"/>
    </xf>
    <xf numFmtId="0" fontId="54" fillId="0" borderId="1" xfId="109" applyFont="1" applyBorder="1" applyAlignment="1">
      <alignment horizontal="center" vertical="center" wrapText="1"/>
    </xf>
    <xf numFmtId="0" fontId="54" fillId="3" borderId="1" xfId="109" applyFont="1" applyFill="1" applyBorder="1" applyAlignment="1">
      <alignment horizontal="center" vertical="center" wrapText="1"/>
    </xf>
    <xf numFmtId="0" fontId="53" fillId="0" borderId="15" xfId="109" applyFont="1" applyBorder="1" applyAlignment="1">
      <alignment horizontal="center" vertical="center"/>
    </xf>
    <xf numFmtId="0" fontId="54" fillId="0" borderId="29" xfId="109" applyFont="1" applyBorder="1" applyAlignment="1"/>
    <xf numFmtId="0" fontId="54" fillId="0" borderId="17" xfId="109" applyFont="1" applyBorder="1" applyAlignment="1"/>
    <xf numFmtId="0" fontId="29" fillId="0" borderId="0" xfId="0" applyFont="1" applyAlignment="1">
      <alignment horizontal="center" wrapText="1"/>
    </xf>
    <xf numFmtId="0" fontId="29" fillId="0" borderId="0" xfId="0" applyFont="1" applyAlignment="1">
      <alignment horizontal="center"/>
    </xf>
    <xf numFmtId="1" fontId="36" fillId="0" borderId="15" xfId="0" applyNumberFormat="1" applyFont="1" applyFill="1" applyBorder="1" applyAlignment="1">
      <alignment horizontal="center" vertical="center" wrapText="1"/>
    </xf>
    <xf numFmtId="1" fontId="36" fillId="0" borderId="17" xfId="0" applyNumberFormat="1" applyFont="1" applyFill="1" applyBorder="1" applyAlignment="1">
      <alignment horizontal="center" vertical="center" wrapText="1"/>
    </xf>
    <xf numFmtId="1" fontId="46" fillId="0" borderId="15" xfId="0" applyNumberFormat="1" applyFont="1" applyFill="1" applyBorder="1" applyAlignment="1">
      <alignment horizontal="center" vertical="center" wrapText="1"/>
    </xf>
    <xf numFmtId="1" fontId="46" fillId="0" borderId="29" xfId="0" applyNumberFormat="1" applyFont="1" applyFill="1" applyBorder="1" applyAlignment="1">
      <alignment horizontal="center" vertical="center" wrapText="1"/>
    </xf>
    <xf numFmtId="1" fontId="46"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6" fillId="0" borderId="1" xfId="0" applyNumberFormat="1" applyFont="1" applyFill="1" applyBorder="1" applyAlignment="1">
      <alignment horizontal="center" vertical="center" wrapText="1"/>
    </xf>
    <xf numFmtId="0" fontId="48" fillId="0" borderId="15" xfId="0" applyFont="1" applyBorder="1" applyAlignment="1">
      <alignment horizontal="center" vertical="center" wrapText="1"/>
    </xf>
    <xf numFmtId="0" fontId="48" fillId="0" borderId="17" xfId="0" applyFont="1" applyBorder="1" applyAlignment="1">
      <alignment horizontal="center" vertical="center" wrapText="1"/>
    </xf>
    <xf numFmtId="0" fontId="34" fillId="0" borderId="0" xfId="0" applyFont="1" applyAlignment="1">
      <alignment horizontal="center" wrapText="1"/>
    </xf>
    <xf numFmtId="0" fontId="44" fillId="0" borderId="0" xfId="0" applyFont="1" applyBorder="1" applyAlignment="1">
      <alignment horizontal="center"/>
    </xf>
    <xf numFmtId="0" fontId="29" fillId="0" borderId="0" xfId="0" applyFont="1" applyBorder="1" applyAlignment="1">
      <alignment horizontal="center"/>
    </xf>
    <xf numFmtId="0" fontId="45" fillId="0" borderId="0" xfId="0" applyNumberFormat="1" applyFont="1" applyFill="1" applyBorder="1" applyAlignment="1" applyProtection="1">
      <alignment horizontal="center" vertical="center"/>
    </xf>
    <xf numFmtId="0" fontId="36" fillId="0" borderId="15" xfId="0" applyFont="1" applyFill="1" applyBorder="1" applyAlignment="1">
      <alignment horizontal="center" vertical="center" wrapText="1"/>
    </xf>
    <xf numFmtId="0" fontId="36" fillId="0" borderId="17" xfId="0"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0" fontId="48" fillId="0" borderId="15" xfId="109" applyFont="1" applyBorder="1" applyAlignment="1">
      <alignment horizontal="center" vertical="center" wrapText="1"/>
    </xf>
    <xf numFmtId="0" fontId="48" fillId="0" borderId="17" xfId="109" applyFont="1" applyBorder="1" applyAlignment="1">
      <alignment horizontal="center" vertical="center" wrapText="1"/>
    </xf>
    <xf numFmtId="0" fontId="48" fillId="0" borderId="15" xfId="25" applyFont="1" applyBorder="1" applyAlignment="1">
      <alignment horizontal="center" vertical="center" wrapText="1"/>
    </xf>
    <xf numFmtId="0" fontId="48" fillId="0" borderId="17" xfId="25" applyFont="1" applyBorder="1" applyAlignment="1">
      <alignment horizontal="center" vertical="center" wrapText="1"/>
    </xf>
    <xf numFmtId="2" fontId="33" fillId="0" borderId="15" xfId="0" applyNumberFormat="1" applyFont="1" applyFill="1" applyBorder="1" applyAlignment="1">
      <alignment horizontal="center" vertical="center" wrapText="1"/>
    </xf>
    <xf numFmtId="2" fontId="33" fillId="0" borderId="17" xfId="0" applyNumberFormat="1" applyFont="1" applyFill="1" applyBorder="1" applyAlignment="1">
      <alignment horizontal="center" vertical="center" wrapText="1"/>
    </xf>
    <xf numFmtId="0" fontId="36" fillId="0" borderId="15" xfId="0" applyFont="1" applyBorder="1" applyAlignment="1">
      <alignment horizontal="center"/>
    </xf>
    <xf numFmtId="0" fontId="36" fillId="0" borderId="17" xfId="0" applyFont="1" applyBorder="1" applyAlignment="1">
      <alignment horizontal="center"/>
    </xf>
    <xf numFmtId="49" fontId="36" fillId="0" borderId="20" xfId="0" applyNumberFormat="1" applyFont="1" applyFill="1" applyBorder="1" applyAlignment="1">
      <alignment horizontal="center" vertical="center" wrapText="1"/>
    </xf>
    <xf numFmtId="49" fontId="36" fillId="0" borderId="14" xfId="0" applyNumberFormat="1" applyFont="1" applyFill="1" applyBorder="1" applyAlignment="1">
      <alignment horizontal="center" vertical="center" wrapText="1"/>
    </xf>
    <xf numFmtId="49" fontId="36" fillId="0" borderId="46"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0" fontId="48" fillId="0" borderId="20" xfId="17" quotePrefix="1" applyFont="1" applyBorder="1" applyAlignment="1">
      <alignment horizontal="center" vertical="center" wrapText="1"/>
    </xf>
    <xf numFmtId="0" fontId="48" fillId="0" borderId="14" xfId="17" quotePrefix="1" applyFont="1" applyBorder="1" applyAlignment="1">
      <alignment horizontal="center" vertical="center" wrapText="1"/>
    </xf>
    <xf numFmtId="0" fontId="48" fillId="0" borderId="46" xfId="17" quotePrefix="1" applyFont="1" applyBorder="1" applyAlignment="1">
      <alignment horizontal="center" vertical="center" wrapText="1"/>
    </xf>
    <xf numFmtId="0" fontId="48" fillId="0" borderId="5" xfId="17" quotePrefix="1" applyFont="1" applyBorder="1" applyAlignment="1">
      <alignment horizontal="center" vertical="center" wrapText="1"/>
    </xf>
    <xf numFmtId="0" fontId="48" fillId="0" borderId="2" xfId="17" quotePrefix="1" applyFont="1" applyBorder="1" applyAlignment="1">
      <alignment horizontal="center" vertical="center" wrapText="1"/>
    </xf>
    <xf numFmtId="0" fontId="48" fillId="0" borderId="42" xfId="17" quotePrefix="1" applyFont="1" applyBorder="1" applyAlignment="1">
      <alignment horizontal="center" vertical="center" wrapText="1"/>
    </xf>
    <xf numFmtId="4" fontId="39" fillId="0" borderId="1" xfId="45" quotePrefix="1" applyNumberFormat="1" applyFont="1" applyBorder="1" applyAlignment="1">
      <alignment horizontal="center" vertical="center" wrapText="1"/>
    </xf>
    <xf numFmtId="4" fontId="39" fillId="0" borderId="5" xfId="45" quotePrefix="1" applyNumberFormat="1" applyFont="1" applyBorder="1" applyAlignment="1">
      <alignment horizontal="center" vertical="center" wrapText="1"/>
    </xf>
    <xf numFmtId="4" fontId="39" fillId="0" borderId="44" xfId="45" quotePrefix="1" applyNumberFormat="1" applyFont="1" applyBorder="1" applyAlignment="1">
      <alignment horizontal="center" vertical="center" wrapText="1"/>
    </xf>
    <xf numFmtId="4" fontId="39" fillId="0" borderId="6" xfId="45" quotePrefix="1" applyNumberFormat="1" applyFont="1" applyBorder="1" applyAlignment="1">
      <alignment horizontal="center" vertical="center" wrapText="1"/>
    </xf>
    <xf numFmtId="0" fontId="30" fillId="0" borderId="5"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48" xfId="34" quotePrefix="1" applyFont="1" applyBorder="1" applyAlignment="1">
      <alignment horizontal="center" vertical="center" wrapText="1"/>
    </xf>
    <xf numFmtId="0" fontId="30" fillId="0" borderId="49" xfId="34" quotePrefix="1" applyFont="1" applyBorder="1" applyAlignment="1">
      <alignment horizontal="center" vertical="center" wrapText="1"/>
    </xf>
    <xf numFmtId="0" fontId="30" fillId="0" borderId="5" xfId="34" quotePrefix="1" applyFont="1" applyBorder="1" applyAlignment="1">
      <alignment horizontal="center" vertical="center" wrapText="1"/>
    </xf>
    <xf numFmtId="0" fontId="30" fillId="0" borderId="42" xfId="34" quotePrefix="1" applyFont="1" applyBorder="1" applyAlignment="1">
      <alignment horizontal="center" vertical="center" wrapText="1"/>
    </xf>
    <xf numFmtId="4" fontId="30" fillId="0" borderId="5" xfId="34" quotePrefix="1" applyNumberFormat="1" applyFont="1" applyBorder="1" applyAlignment="1">
      <alignment horizontal="center" vertical="center" wrapText="1"/>
    </xf>
    <xf numFmtId="4" fontId="30" fillId="0" borderId="42" xfId="34" quotePrefix="1" applyNumberFormat="1" applyFont="1" applyBorder="1" applyAlignment="1">
      <alignment horizontal="center" vertical="center" wrapText="1"/>
    </xf>
    <xf numFmtId="0" fontId="30" fillId="0" borderId="5" xfId="2" applyFont="1" applyFill="1" applyBorder="1" applyAlignment="1">
      <alignment horizontal="center" vertical="center" wrapText="1"/>
    </xf>
    <xf numFmtId="0" fontId="30" fillId="0" borderId="42" xfId="2" applyFont="1" applyFill="1" applyBorder="1" applyAlignment="1">
      <alignment horizontal="center" vertical="center" wrapText="1"/>
    </xf>
    <xf numFmtId="0" fontId="39" fillId="0" borderId="1" xfId="45" quotePrefix="1" applyFont="1" applyBorder="1" applyAlignment="1">
      <alignment horizontal="center" vertical="center" wrapText="1"/>
    </xf>
    <xf numFmtId="0" fontId="39" fillId="0" borderId="5" xfId="45" quotePrefix="1" applyFont="1" applyBorder="1" applyAlignment="1">
      <alignment horizontal="center" vertical="center" wrapText="1"/>
    </xf>
    <xf numFmtId="0" fontId="30" fillId="0" borderId="44"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48" xfId="41" quotePrefix="1" applyFont="1" applyBorder="1" applyAlignment="1">
      <alignment horizontal="center" vertical="center" wrapText="1"/>
    </xf>
    <xf numFmtId="0" fontId="30" fillId="0" borderId="7" xfId="41" quotePrefix="1" applyFont="1" applyBorder="1" applyAlignment="1">
      <alignment horizontal="center" vertical="center" wrapText="1"/>
    </xf>
    <xf numFmtId="0" fontId="30" fillId="0" borderId="49" xfId="41" quotePrefix="1" applyFont="1" applyBorder="1" applyAlignment="1">
      <alignment horizontal="center" vertical="center" wrapText="1"/>
    </xf>
    <xf numFmtId="0" fontId="30" fillId="0" borderId="5" xfId="41" quotePrefix="1" applyFont="1" applyBorder="1" applyAlignment="1">
      <alignment horizontal="center" vertical="center" wrapText="1"/>
    </xf>
    <xf numFmtId="0" fontId="30" fillId="0" borderId="2" xfId="41" quotePrefix="1" applyFont="1" applyBorder="1" applyAlignment="1">
      <alignment horizontal="center" vertical="center" wrapText="1"/>
    </xf>
    <xf numFmtId="0" fontId="30" fillId="0" borderId="42" xfId="41" quotePrefix="1" applyFont="1" applyBorder="1" applyAlignment="1">
      <alignment horizontal="center" vertical="center" wrapText="1"/>
    </xf>
    <xf numFmtId="4" fontId="30" fillId="0" borderId="5" xfId="41" quotePrefix="1" applyNumberFormat="1" applyFont="1" applyBorder="1" applyAlignment="1">
      <alignment horizontal="center" vertical="center" wrapText="1"/>
    </xf>
    <xf numFmtId="4" fontId="30" fillId="0" borderId="2" xfId="41" quotePrefix="1" applyNumberFormat="1" applyFont="1" applyBorder="1" applyAlignment="1">
      <alignment horizontal="center" vertical="center" wrapText="1"/>
    </xf>
    <xf numFmtId="4" fontId="30" fillId="0" borderId="42" xfId="41" quotePrefix="1" applyNumberFormat="1" applyFont="1" applyBorder="1" applyAlignment="1">
      <alignment horizontal="center" vertical="center" wrapText="1"/>
    </xf>
    <xf numFmtId="0" fontId="35" fillId="0" borderId="44" xfId="2" applyFont="1" applyFill="1" applyBorder="1" applyAlignment="1">
      <alignment horizontal="center" vertical="center" wrapText="1"/>
    </xf>
    <xf numFmtId="0" fontId="35" fillId="0" borderId="24" xfId="2"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5" xfId="2"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30" fillId="0" borderId="7" xfId="34" quotePrefix="1" applyFont="1" applyBorder="1" applyAlignment="1">
      <alignment horizontal="center" vertical="center" wrapText="1"/>
    </xf>
    <xf numFmtId="0" fontId="30" fillId="0" borderId="2" xfId="34" quotePrefix="1" applyFont="1" applyBorder="1" applyAlignment="1">
      <alignment horizontal="center" vertical="center" wrapText="1"/>
    </xf>
    <xf numFmtId="4" fontId="30" fillId="0" borderId="2" xfId="34" quotePrefix="1" applyNumberFormat="1" applyFont="1" applyBorder="1" applyAlignment="1">
      <alignment horizontal="center" vertical="center" wrapText="1"/>
    </xf>
    <xf numFmtId="4" fontId="30" fillId="5" borderId="5" xfId="34" quotePrefix="1" applyNumberFormat="1" applyFont="1" applyFill="1" applyBorder="1" applyAlignment="1">
      <alignment horizontal="center" vertical="center" wrapText="1"/>
    </xf>
    <xf numFmtId="4" fontId="30" fillId="5" borderId="2" xfId="34" quotePrefix="1" applyNumberFormat="1" applyFont="1" applyFill="1" applyBorder="1" applyAlignment="1">
      <alignment horizontal="center" vertical="center" wrapText="1"/>
    </xf>
    <xf numFmtId="4" fontId="30" fillId="5" borderId="42" xfId="34" quotePrefix="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4" fillId="0" borderId="0" xfId="0" applyFont="1" applyAlignment="1">
      <alignment horizontal="center" vertical="center" wrapText="1"/>
    </xf>
    <xf numFmtId="0" fontId="27" fillId="0" borderId="38" xfId="0" applyNumberFormat="1" applyFont="1" applyFill="1" applyBorder="1" applyAlignment="1" applyProtection="1">
      <alignment horizontal="center" vertical="center" wrapText="1"/>
    </xf>
    <xf numFmtId="0" fontId="27" fillId="0" borderId="39" xfId="0" applyNumberFormat="1" applyFont="1" applyFill="1" applyBorder="1" applyAlignment="1" applyProtection="1">
      <alignment horizontal="center" vertical="center" wrapText="1"/>
    </xf>
    <xf numFmtId="0" fontId="29" fillId="0" borderId="38" xfId="0" applyNumberFormat="1" applyFont="1" applyFill="1" applyBorder="1" applyAlignment="1" applyProtection="1">
      <alignment horizontal="center" vertical="center" wrapText="1"/>
    </xf>
    <xf numFmtId="0" fontId="29" fillId="0" borderId="39" xfId="0" applyNumberFormat="1" applyFont="1" applyFill="1" applyBorder="1" applyAlignment="1" applyProtection="1">
      <alignment horizontal="center" vertical="center" wrapText="1"/>
    </xf>
    <xf numFmtId="0" fontId="29" fillId="0" borderId="40" xfId="0" applyNumberFormat="1" applyFont="1" applyFill="1" applyBorder="1" applyAlignment="1" applyProtection="1">
      <alignment horizontal="center" vertical="center" wrapText="1"/>
    </xf>
    <xf numFmtId="0" fontId="29" fillId="0" borderId="41" xfId="0" applyNumberFormat="1" applyFont="1" applyFill="1" applyBorder="1" applyAlignment="1" applyProtection="1">
      <alignment horizontal="center" vertical="center" wrapText="1"/>
    </xf>
    <xf numFmtId="0" fontId="29" fillId="0" borderId="31" xfId="0"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NumberFormat="1" applyFont="1" applyFill="1" applyBorder="1" applyAlignment="1" applyProtection="1">
      <alignment horizontal="center" vertical="center" wrapText="1"/>
    </xf>
    <xf numFmtId="0" fontId="29" fillId="0" borderId="33" xfId="0" applyNumberFormat="1" applyFont="1" applyFill="1" applyBorder="1" applyAlignment="1" applyProtection="1">
      <alignment horizontal="center" vertical="center" wrapText="1"/>
    </xf>
    <xf numFmtId="3" fontId="29" fillId="0" borderId="30"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cellXfs>
  <cellStyles count="110">
    <cellStyle name="Normal_Доходи" xfId="9"/>
    <cellStyle name="Обычный" xfId="0" builtinId="0"/>
    <cellStyle name="Обычный 10" xfId="14"/>
    <cellStyle name="Обычный 10 2" xfId="40"/>
    <cellStyle name="Обычный 10 2 2" xfId="92"/>
    <cellStyle name="Обычный 10 3" xfId="68"/>
    <cellStyle name="Обычный 11" xfId="15"/>
    <cellStyle name="Обычный 11 2" xfId="41"/>
    <cellStyle name="Обычный 11 2 2" xfId="93"/>
    <cellStyle name="Обычный 11 3" xfId="69"/>
    <cellStyle name="Обычный 12" xfId="16"/>
    <cellStyle name="Обычный 12 2" xfId="42"/>
    <cellStyle name="Обычный 12 2 2" xfId="94"/>
    <cellStyle name="Обычный 12 3" xfId="70"/>
    <cellStyle name="Обычный 13" xfId="17"/>
    <cellStyle name="Обычный 13 2" xfId="43"/>
    <cellStyle name="Обычный 13 2 2" xfId="95"/>
    <cellStyle name="Обычный 13 3" xfId="71"/>
    <cellStyle name="Обычный 14" xfId="18"/>
    <cellStyle name="Обычный 14 2" xfId="44"/>
    <cellStyle name="Обычный 14 2 2" xfId="96"/>
    <cellStyle name="Обычный 14 3" xfId="72"/>
    <cellStyle name="Обычный 15" xfId="19"/>
    <cellStyle name="Обычный 15 2" xfId="45"/>
    <cellStyle name="Обычный 15 2 2" xfId="97"/>
    <cellStyle name="Обычный 15 3" xfId="73"/>
    <cellStyle name="Обычный 16" xfId="20"/>
    <cellStyle name="Обычный 16 2" xfId="46"/>
    <cellStyle name="Обычный 16 2 2" xfId="98"/>
    <cellStyle name="Обычный 16 3" xfId="74"/>
    <cellStyle name="Обычный 17" xfId="21"/>
    <cellStyle name="Обычный 17 2" xfId="47"/>
    <cellStyle name="Обычный 17 2 2" xfId="99"/>
    <cellStyle name="Обычный 17 3" xfId="75"/>
    <cellStyle name="Обычный 18" xfId="22"/>
    <cellStyle name="Обычный 18 2" xfId="48"/>
    <cellStyle name="Обычный 18 2 2" xfId="100"/>
    <cellStyle name="Обычный 18 3" xfId="76"/>
    <cellStyle name="Обычный 19" xfId="23"/>
    <cellStyle name="Обычный 19 2" xfId="49"/>
    <cellStyle name="Обычный 19 2 2" xfId="101"/>
    <cellStyle name="Обычный 19 3" xfId="77"/>
    <cellStyle name="Обычный 2" xfId="1"/>
    <cellStyle name="Обычный 2 2" xfId="6"/>
    <cellStyle name="Обычный 2 2 2" xfId="34"/>
    <cellStyle name="Обычный 2 2 2 2" xfId="86"/>
    <cellStyle name="Обычный 2 2 3" xfId="62"/>
    <cellStyle name="Обычный 2 3" xfId="30"/>
    <cellStyle name="Обычный 2 3 2" xfId="83"/>
    <cellStyle name="Обычный 2 4" xfId="58"/>
    <cellStyle name="Обычный 20" xfId="24"/>
    <cellStyle name="Обычный 20 2" xfId="50"/>
    <cellStyle name="Обычный 20 2 2" xfId="102"/>
    <cellStyle name="Обычный 20 3" xfId="78"/>
    <cellStyle name="Обычный 21" xfId="25"/>
    <cellStyle name="Обычный 21 2" xfId="51"/>
    <cellStyle name="Обычный 21 2 2" xfId="103"/>
    <cellStyle name="Обычный 21 3" xfId="79"/>
    <cellStyle name="Обычный 22" xfId="26"/>
    <cellStyle name="Обычный 22 2" xfId="52"/>
    <cellStyle name="Обычный 22 2 2" xfId="104"/>
    <cellStyle name="Обычный 22 3" xfId="80"/>
    <cellStyle name="Обычный 23" xfId="29"/>
    <cellStyle name="Обычный 24" xfId="28"/>
    <cellStyle name="Обычный 24 2" xfId="82"/>
    <cellStyle name="Обычный 25" xfId="57"/>
    <cellStyle name="Обычный 26" xfId="54"/>
    <cellStyle name="Обычный 26 2" xfId="106"/>
    <cellStyle name="Обычный 27" xfId="55"/>
    <cellStyle name="Обычный 27 2" xfId="107"/>
    <cellStyle name="Обычный 28" xfId="27"/>
    <cellStyle name="Обычный 28 2" xfId="53"/>
    <cellStyle name="Обычный 28 2 2" xfId="105"/>
    <cellStyle name="Обычный 28 3" xfId="81"/>
    <cellStyle name="Обычный 29" xfId="56"/>
    <cellStyle name="Обычный 3" xfId="4"/>
    <cellStyle name="Обычный 3 2" xfId="33"/>
    <cellStyle name="Обычный 3 2 2" xfId="85"/>
    <cellStyle name="Обычный 3 3" xfId="61"/>
    <cellStyle name="Обычный 30" xfId="108"/>
    <cellStyle name="Обычный 31" xfId="109"/>
    <cellStyle name="Обычный 4" xfId="5"/>
    <cellStyle name="Обычный 5" xfId="10"/>
    <cellStyle name="Обычный 5 2" xfId="36"/>
    <cellStyle name="Обычный 5 2 2" xfId="88"/>
    <cellStyle name="Обычный 5 3" xfId="64"/>
    <cellStyle name="Обычный 6" xfId="11"/>
    <cellStyle name="Обычный 6 2" xfId="37"/>
    <cellStyle name="Обычный 6 2 2" xfId="89"/>
    <cellStyle name="Обычный 6 3" xfId="65"/>
    <cellStyle name="Обычный 7" xfId="3"/>
    <cellStyle name="Обычный 7 2" xfId="8"/>
    <cellStyle name="Обычный 7 2 2" xfId="35"/>
    <cellStyle name="Обычный 7 2 2 2" xfId="87"/>
    <cellStyle name="Обычный 7 2 3" xfId="63"/>
    <cellStyle name="Обычный 7 3" xfId="32"/>
    <cellStyle name="Обычный 7 3 2" xfId="84"/>
    <cellStyle name="Обычный 7 4" xfId="60"/>
    <cellStyle name="Обычный 8" xfId="12"/>
    <cellStyle name="Обычный 8 2" xfId="38"/>
    <cellStyle name="Обычный 8 2 2" xfId="90"/>
    <cellStyle name="Обычный 8 3" xfId="66"/>
    <cellStyle name="Обычный 9" xfId="13"/>
    <cellStyle name="Обычный 9 2" xfId="39"/>
    <cellStyle name="Обычный 9 2 2" xfId="91"/>
    <cellStyle name="Обычный 9 3" xfId="67"/>
    <cellStyle name="Хороший" xfId="2" builtinId="26"/>
    <cellStyle name="Хороший 2" xfId="7"/>
    <cellStyle name="Хороший 3" xfId="31"/>
    <cellStyle name="Хороший 4" xfId="5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12"/>
  <sheetViews>
    <sheetView workbookViewId="0">
      <selection activeCell="H100" sqref="H100"/>
    </sheetView>
  </sheetViews>
  <sheetFormatPr defaultRowHeight="13.2"/>
  <cols>
    <col min="1" max="1" width="11.33203125" style="110" customWidth="1"/>
    <col min="2" max="2" width="41.109375" style="110" customWidth="1"/>
    <col min="3" max="3" width="14.21875" style="110" customWidth="1"/>
    <col min="4" max="4" width="14.109375" style="110" customWidth="1"/>
    <col min="5" max="5" width="14.21875" style="110" customWidth="1"/>
    <col min="6" max="6" width="14.77734375" style="110" customWidth="1"/>
    <col min="7" max="16384" width="8.88671875" style="110"/>
  </cols>
  <sheetData>
    <row r="1" spans="1:6">
      <c r="A1" s="1"/>
      <c r="B1" s="1"/>
      <c r="C1" s="1" t="s">
        <v>32</v>
      </c>
      <c r="D1" s="1"/>
      <c r="E1" s="1"/>
      <c r="F1" s="1"/>
    </row>
    <row r="2" spans="1:6">
      <c r="A2" s="1"/>
      <c r="B2" s="1"/>
      <c r="C2" s="1" t="s">
        <v>77</v>
      </c>
      <c r="D2" s="1"/>
      <c r="E2" s="1"/>
      <c r="F2" s="1"/>
    </row>
    <row r="3" spans="1:6">
      <c r="A3" s="1"/>
      <c r="B3" s="1"/>
      <c r="C3" s="1" t="s">
        <v>547</v>
      </c>
      <c r="D3" s="1"/>
      <c r="E3" s="1"/>
      <c r="F3" s="1"/>
    </row>
    <row r="4" spans="1:6">
      <c r="A4" s="1"/>
      <c r="B4" s="1"/>
      <c r="C4" s="1"/>
      <c r="D4" s="1"/>
      <c r="E4" s="1"/>
      <c r="F4" s="1"/>
    </row>
    <row r="5" spans="1:6" ht="13.2" customHeight="1">
      <c r="A5" s="1"/>
      <c r="B5" s="1"/>
      <c r="C5" s="1"/>
      <c r="D5" s="1"/>
      <c r="E5" s="1"/>
      <c r="F5" s="1"/>
    </row>
    <row r="6" spans="1:6" ht="36" customHeight="1">
      <c r="A6" s="281" t="s">
        <v>368</v>
      </c>
      <c r="B6" s="281"/>
      <c r="C6" s="281"/>
      <c r="D6" s="281"/>
      <c r="E6" s="281"/>
      <c r="F6" s="281"/>
    </row>
    <row r="7" spans="1:6" ht="18">
      <c r="A7" s="282" t="s">
        <v>369</v>
      </c>
      <c r="B7" s="283"/>
      <c r="C7" s="283"/>
      <c r="D7" s="283"/>
      <c r="E7" s="283"/>
      <c r="F7" s="283"/>
    </row>
    <row r="8" spans="1:6" ht="15.6">
      <c r="A8" s="109"/>
      <c r="B8" s="16"/>
      <c r="C8" s="16"/>
      <c r="D8" s="16"/>
      <c r="E8" s="16"/>
      <c r="F8" s="16"/>
    </row>
    <row r="9" spans="1:6" ht="15.6">
      <c r="A9" s="284">
        <v>13540000000</v>
      </c>
      <c r="B9" s="284"/>
      <c r="C9" s="16"/>
      <c r="D9" s="16"/>
      <c r="E9" s="16"/>
      <c r="F9" s="16"/>
    </row>
    <row r="10" spans="1:6" ht="15.6">
      <c r="A10" s="285" t="s">
        <v>104</v>
      </c>
      <c r="B10" s="285"/>
      <c r="C10" s="1"/>
      <c r="D10" s="1"/>
      <c r="E10" s="1"/>
      <c r="F10" s="2" t="s">
        <v>1</v>
      </c>
    </row>
    <row r="11" spans="1:6" ht="13.2" customHeight="1">
      <c r="A11" s="279" t="s">
        <v>25</v>
      </c>
      <c r="B11" s="279" t="s">
        <v>342</v>
      </c>
      <c r="C11" s="286" t="s">
        <v>44</v>
      </c>
      <c r="D11" s="279" t="s">
        <v>2</v>
      </c>
      <c r="E11" s="279" t="s">
        <v>9</v>
      </c>
      <c r="F11" s="279"/>
    </row>
    <row r="12" spans="1:6" ht="13.2" customHeight="1">
      <c r="A12" s="279"/>
      <c r="B12" s="279"/>
      <c r="C12" s="279"/>
      <c r="D12" s="279"/>
      <c r="E12" s="279" t="s">
        <v>48</v>
      </c>
      <c r="F12" s="280" t="s">
        <v>43</v>
      </c>
    </row>
    <row r="13" spans="1:6">
      <c r="A13" s="279"/>
      <c r="B13" s="279"/>
      <c r="C13" s="279"/>
      <c r="D13" s="279"/>
      <c r="E13" s="279"/>
      <c r="F13" s="279"/>
    </row>
    <row r="14" spans="1:6">
      <c r="A14" s="235">
        <v>1</v>
      </c>
      <c r="B14" s="235">
        <v>2</v>
      </c>
      <c r="C14" s="236">
        <v>3</v>
      </c>
      <c r="D14" s="235">
        <v>4</v>
      </c>
      <c r="E14" s="235">
        <v>5</v>
      </c>
      <c r="F14" s="235">
        <v>6</v>
      </c>
    </row>
    <row r="15" spans="1:6">
      <c r="A15" s="237">
        <v>10000000</v>
      </c>
      <c r="B15" s="238" t="s">
        <v>409</v>
      </c>
      <c r="C15" s="239">
        <v>245857792</v>
      </c>
      <c r="D15" s="240">
        <v>245487592</v>
      </c>
      <c r="E15" s="240">
        <v>370200</v>
      </c>
      <c r="F15" s="240">
        <v>0</v>
      </c>
    </row>
    <row r="16" spans="1:6" ht="26.4">
      <c r="A16" s="237">
        <v>11000000</v>
      </c>
      <c r="B16" s="238" t="s">
        <v>410</v>
      </c>
      <c r="C16" s="239">
        <v>171385192</v>
      </c>
      <c r="D16" s="240">
        <v>171385192</v>
      </c>
      <c r="E16" s="240">
        <v>0</v>
      </c>
      <c r="F16" s="240">
        <v>0</v>
      </c>
    </row>
    <row r="17" spans="1:6">
      <c r="A17" s="237">
        <v>11010000</v>
      </c>
      <c r="B17" s="238" t="s">
        <v>343</v>
      </c>
      <c r="C17" s="239">
        <v>171380592</v>
      </c>
      <c r="D17" s="240">
        <v>171380592</v>
      </c>
      <c r="E17" s="240">
        <v>0</v>
      </c>
      <c r="F17" s="240">
        <v>0</v>
      </c>
    </row>
    <row r="18" spans="1:6" ht="45" customHeight="1">
      <c r="A18" s="241">
        <v>11010100</v>
      </c>
      <c r="B18" s="242" t="s">
        <v>344</v>
      </c>
      <c r="C18" s="243">
        <v>138958500</v>
      </c>
      <c r="D18" s="244">
        <v>138958500</v>
      </c>
      <c r="E18" s="244">
        <v>0</v>
      </c>
      <c r="F18" s="244">
        <v>0</v>
      </c>
    </row>
    <row r="19" spans="1:6" ht="68.400000000000006" customHeight="1">
      <c r="A19" s="241">
        <v>11010200</v>
      </c>
      <c r="B19" s="242" t="s">
        <v>345</v>
      </c>
      <c r="C19" s="243">
        <v>13922092</v>
      </c>
      <c r="D19" s="244">
        <v>13922092</v>
      </c>
      <c r="E19" s="244">
        <v>0</v>
      </c>
      <c r="F19" s="244">
        <v>0</v>
      </c>
    </row>
    <row r="20" spans="1:6" ht="40.799999999999997" customHeight="1">
      <c r="A20" s="241">
        <v>11010400</v>
      </c>
      <c r="B20" s="242" t="s">
        <v>346</v>
      </c>
      <c r="C20" s="243">
        <v>17300000</v>
      </c>
      <c r="D20" s="244">
        <v>17300000</v>
      </c>
      <c r="E20" s="244">
        <v>0</v>
      </c>
      <c r="F20" s="244">
        <v>0</v>
      </c>
    </row>
    <row r="21" spans="1:6" ht="45.6" customHeight="1">
      <c r="A21" s="241">
        <v>11010500</v>
      </c>
      <c r="B21" s="242" t="s">
        <v>347</v>
      </c>
      <c r="C21" s="243">
        <v>1200000</v>
      </c>
      <c r="D21" s="244">
        <v>1200000</v>
      </c>
      <c r="E21" s="244">
        <v>0</v>
      </c>
      <c r="F21" s="244">
        <v>0</v>
      </c>
    </row>
    <row r="22" spans="1:6">
      <c r="A22" s="237">
        <v>11020000</v>
      </c>
      <c r="B22" s="238" t="s">
        <v>411</v>
      </c>
      <c r="C22" s="239">
        <v>4600</v>
      </c>
      <c r="D22" s="240">
        <v>4600</v>
      </c>
      <c r="E22" s="240">
        <v>0</v>
      </c>
      <c r="F22" s="240">
        <v>0</v>
      </c>
    </row>
    <row r="23" spans="1:6" ht="31.2" customHeight="1">
      <c r="A23" s="241">
        <v>11020200</v>
      </c>
      <c r="B23" s="242" t="s">
        <v>412</v>
      </c>
      <c r="C23" s="243">
        <v>4600</v>
      </c>
      <c r="D23" s="244">
        <v>4600</v>
      </c>
      <c r="E23" s="244">
        <v>0</v>
      </c>
      <c r="F23" s="244">
        <v>0</v>
      </c>
    </row>
    <row r="24" spans="1:6" ht="26.4">
      <c r="A24" s="237">
        <v>13000000</v>
      </c>
      <c r="B24" s="238" t="s">
        <v>413</v>
      </c>
      <c r="C24" s="239">
        <v>1349700</v>
      </c>
      <c r="D24" s="240">
        <v>1349700</v>
      </c>
      <c r="E24" s="240">
        <v>0</v>
      </c>
      <c r="F24" s="240">
        <v>0</v>
      </c>
    </row>
    <row r="25" spans="1:6" ht="26.4">
      <c r="A25" s="237">
        <v>13010000</v>
      </c>
      <c r="B25" s="238" t="s">
        <v>414</v>
      </c>
      <c r="C25" s="239">
        <v>1330000</v>
      </c>
      <c r="D25" s="240">
        <v>1330000</v>
      </c>
      <c r="E25" s="240">
        <v>0</v>
      </c>
      <c r="F25" s="240">
        <v>0</v>
      </c>
    </row>
    <row r="26" spans="1:6" ht="43.2" customHeight="1">
      <c r="A26" s="241">
        <v>13010100</v>
      </c>
      <c r="B26" s="242" t="s">
        <v>415</v>
      </c>
      <c r="C26" s="243">
        <v>1170000</v>
      </c>
      <c r="D26" s="244">
        <v>1170000</v>
      </c>
      <c r="E26" s="244">
        <v>0</v>
      </c>
      <c r="F26" s="244">
        <v>0</v>
      </c>
    </row>
    <row r="27" spans="1:6" ht="67.2" customHeight="1">
      <c r="A27" s="241">
        <v>13010200</v>
      </c>
      <c r="B27" s="242" t="s">
        <v>416</v>
      </c>
      <c r="C27" s="243">
        <v>160000</v>
      </c>
      <c r="D27" s="244">
        <v>160000</v>
      </c>
      <c r="E27" s="244">
        <v>0</v>
      </c>
      <c r="F27" s="244">
        <v>0</v>
      </c>
    </row>
    <row r="28" spans="1:6" ht="26.4">
      <c r="A28" s="237">
        <v>13030000</v>
      </c>
      <c r="B28" s="238" t="s">
        <v>348</v>
      </c>
      <c r="C28" s="239">
        <v>19700</v>
      </c>
      <c r="D28" s="240">
        <v>19700</v>
      </c>
      <c r="E28" s="240">
        <v>0</v>
      </c>
      <c r="F28" s="240">
        <v>0</v>
      </c>
    </row>
    <row r="29" spans="1:6" ht="39.6">
      <c r="A29" s="241">
        <v>13030100</v>
      </c>
      <c r="B29" s="242" t="s">
        <v>349</v>
      </c>
      <c r="C29" s="243">
        <v>19700</v>
      </c>
      <c r="D29" s="244">
        <v>19700</v>
      </c>
      <c r="E29" s="244">
        <v>0</v>
      </c>
      <c r="F29" s="244">
        <v>0</v>
      </c>
    </row>
    <row r="30" spans="1:6">
      <c r="A30" s="237">
        <v>14000000</v>
      </c>
      <c r="B30" s="238" t="s">
        <v>417</v>
      </c>
      <c r="C30" s="239">
        <v>9448000</v>
      </c>
      <c r="D30" s="240">
        <v>9448000</v>
      </c>
      <c r="E30" s="240">
        <v>0</v>
      </c>
      <c r="F30" s="240">
        <v>0</v>
      </c>
    </row>
    <row r="31" spans="1:6" ht="26.4">
      <c r="A31" s="237">
        <v>14020000</v>
      </c>
      <c r="B31" s="238" t="s">
        <v>418</v>
      </c>
      <c r="C31" s="239">
        <v>1066000</v>
      </c>
      <c r="D31" s="240">
        <v>1066000</v>
      </c>
      <c r="E31" s="240">
        <v>0</v>
      </c>
      <c r="F31" s="240">
        <v>0</v>
      </c>
    </row>
    <row r="32" spans="1:6">
      <c r="A32" s="241">
        <v>14021900</v>
      </c>
      <c r="B32" s="242" t="s">
        <v>350</v>
      </c>
      <c r="C32" s="243">
        <v>1066000</v>
      </c>
      <c r="D32" s="244">
        <v>1066000</v>
      </c>
      <c r="E32" s="244">
        <v>0</v>
      </c>
      <c r="F32" s="244">
        <v>0</v>
      </c>
    </row>
    <row r="33" spans="1:6" ht="39.6">
      <c r="A33" s="237">
        <v>14030000</v>
      </c>
      <c r="B33" s="238" t="s">
        <v>419</v>
      </c>
      <c r="C33" s="239">
        <v>5122000</v>
      </c>
      <c r="D33" s="240">
        <v>5122000</v>
      </c>
      <c r="E33" s="240">
        <v>0</v>
      </c>
      <c r="F33" s="240">
        <v>0</v>
      </c>
    </row>
    <row r="34" spans="1:6">
      <c r="A34" s="241">
        <v>14031900</v>
      </c>
      <c r="B34" s="242" t="s">
        <v>350</v>
      </c>
      <c r="C34" s="243">
        <v>5122000</v>
      </c>
      <c r="D34" s="244">
        <v>5122000</v>
      </c>
      <c r="E34" s="244">
        <v>0</v>
      </c>
      <c r="F34" s="244">
        <v>0</v>
      </c>
    </row>
    <row r="35" spans="1:6" ht="39.6">
      <c r="A35" s="237">
        <v>14040000</v>
      </c>
      <c r="B35" s="238" t="s">
        <v>420</v>
      </c>
      <c r="C35" s="239">
        <v>3260000</v>
      </c>
      <c r="D35" s="240">
        <v>3260000</v>
      </c>
      <c r="E35" s="240">
        <v>0</v>
      </c>
      <c r="F35" s="240">
        <v>0</v>
      </c>
    </row>
    <row r="36" spans="1:6" ht="87.6" customHeight="1">
      <c r="A36" s="241">
        <v>14040100</v>
      </c>
      <c r="B36" s="242" t="s">
        <v>421</v>
      </c>
      <c r="C36" s="243">
        <v>1130000</v>
      </c>
      <c r="D36" s="244">
        <v>1130000</v>
      </c>
      <c r="E36" s="244">
        <v>0</v>
      </c>
      <c r="F36" s="244">
        <v>0</v>
      </c>
    </row>
    <row r="37" spans="1:6" ht="72.599999999999994" customHeight="1">
      <c r="A37" s="241">
        <v>14040200</v>
      </c>
      <c r="B37" s="242" t="s">
        <v>351</v>
      </c>
      <c r="C37" s="243">
        <v>2130000</v>
      </c>
      <c r="D37" s="244">
        <v>2130000</v>
      </c>
      <c r="E37" s="244">
        <v>0</v>
      </c>
      <c r="F37" s="244">
        <v>0</v>
      </c>
    </row>
    <row r="38" spans="1:6" ht="39.6">
      <c r="A38" s="237">
        <v>18000000</v>
      </c>
      <c r="B38" s="238" t="s">
        <v>352</v>
      </c>
      <c r="C38" s="239">
        <v>63304700</v>
      </c>
      <c r="D38" s="240">
        <v>63304700</v>
      </c>
      <c r="E38" s="240">
        <v>0</v>
      </c>
      <c r="F38" s="240">
        <v>0</v>
      </c>
    </row>
    <row r="39" spans="1:6" ht="19.8" customHeight="1">
      <c r="A39" s="237">
        <v>18010000</v>
      </c>
      <c r="B39" s="238" t="s">
        <v>422</v>
      </c>
      <c r="C39" s="239">
        <v>23975800</v>
      </c>
      <c r="D39" s="240">
        <v>23975800</v>
      </c>
      <c r="E39" s="240">
        <v>0</v>
      </c>
      <c r="F39" s="240">
        <v>0</v>
      </c>
    </row>
    <row r="40" spans="1:6" ht="52.8">
      <c r="A40" s="241">
        <v>18010100</v>
      </c>
      <c r="B40" s="242" t="s">
        <v>423</v>
      </c>
      <c r="C40" s="243">
        <v>8500</v>
      </c>
      <c r="D40" s="244">
        <v>8500</v>
      </c>
      <c r="E40" s="244">
        <v>0</v>
      </c>
      <c r="F40" s="244">
        <v>0</v>
      </c>
    </row>
    <row r="41" spans="1:6" ht="52.8">
      <c r="A41" s="241">
        <v>18010200</v>
      </c>
      <c r="B41" s="242" t="s">
        <v>424</v>
      </c>
      <c r="C41" s="243">
        <v>341000</v>
      </c>
      <c r="D41" s="244">
        <v>341000</v>
      </c>
      <c r="E41" s="244">
        <v>0</v>
      </c>
      <c r="F41" s="244">
        <v>0</v>
      </c>
    </row>
    <row r="42" spans="1:6" ht="52.8">
      <c r="A42" s="241">
        <v>18010300</v>
      </c>
      <c r="B42" s="242" t="s">
        <v>425</v>
      </c>
      <c r="C42" s="243">
        <v>638000</v>
      </c>
      <c r="D42" s="244">
        <v>638000</v>
      </c>
      <c r="E42" s="244">
        <v>0</v>
      </c>
      <c r="F42" s="244">
        <v>0</v>
      </c>
    </row>
    <row r="43" spans="1:6" ht="52.8">
      <c r="A43" s="241">
        <v>18010400</v>
      </c>
      <c r="B43" s="242" t="s">
        <v>426</v>
      </c>
      <c r="C43" s="243">
        <v>2050000</v>
      </c>
      <c r="D43" s="244">
        <v>2050000</v>
      </c>
      <c r="E43" s="244">
        <v>0</v>
      </c>
      <c r="F43" s="244">
        <v>0</v>
      </c>
    </row>
    <row r="44" spans="1:6">
      <c r="A44" s="241">
        <v>18010500</v>
      </c>
      <c r="B44" s="242" t="s">
        <v>427</v>
      </c>
      <c r="C44" s="243">
        <v>2600000</v>
      </c>
      <c r="D44" s="244">
        <v>2600000</v>
      </c>
      <c r="E44" s="244">
        <v>0</v>
      </c>
      <c r="F44" s="244">
        <v>0</v>
      </c>
    </row>
    <row r="45" spans="1:6">
      <c r="A45" s="241">
        <v>18010600</v>
      </c>
      <c r="B45" s="242" t="s">
        <v>428</v>
      </c>
      <c r="C45" s="243">
        <v>15185400</v>
      </c>
      <c r="D45" s="244">
        <v>15185400</v>
      </c>
      <c r="E45" s="244">
        <v>0</v>
      </c>
      <c r="F45" s="244">
        <v>0</v>
      </c>
    </row>
    <row r="46" spans="1:6">
      <c r="A46" s="241">
        <v>18010700</v>
      </c>
      <c r="B46" s="242" t="s">
        <v>429</v>
      </c>
      <c r="C46" s="243">
        <v>1968000</v>
      </c>
      <c r="D46" s="244">
        <v>1968000</v>
      </c>
      <c r="E46" s="244">
        <v>0</v>
      </c>
      <c r="F46" s="244">
        <v>0</v>
      </c>
    </row>
    <row r="47" spans="1:6">
      <c r="A47" s="241">
        <v>18010900</v>
      </c>
      <c r="B47" s="242" t="s">
        <v>430</v>
      </c>
      <c r="C47" s="243">
        <v>1001000</v>
      </c>
      <c r="D47" s="244">
        <v>1001000</v>
      </c>
      <c r="E47" s="244">
        <v>0</v>
      </c>
      <c r="F47" s="244">
        <v>0</v>
      </c>
    </row>
    <row r="48" spans="1:6">
      <c r="A48" s="241">
        <v>18011000</v>
      </c>
      <c r="B48" s="242" t="s">
        <v>431</v>
      </c>
      <c r="C48" s="243">
        <v>12500</v>
      </c>
      <c r="D48" s="244">
        <v>12500</v>
      </c>
      <c r="E48" s="244">
        <v>0</v>
      </c>
      <c r="F48" s="244">
        <v>0</v>
      </c>
    </row>
    <row r="49" spans="1:6">
      <c r="A49" s="241">
        <v>18011100</v>
      </c>
      <c r="B49" s="242" t="s">
        <v>432</v>
      </c>
      <c r="C49" s="243">
        <v>171400</v>
      </c>
      <c r="D49" s="244">
        <v>171400</v>
      </c>
      <c r="E49" s="244">
        <v>0</v>
      </c>
      <c r="F49" s="244">
        <v>0</v>
      </c>
    </row>
    <row r="50" spans="1:6">
      <c r="A50" s="237">
        <v>18030000</v>
      </c>
      <c r="B50" s="238" t="s">
        <v>433</v>
      </c>
      <c r="C50" s="239">
        <v>12200</v>
      </c>
      <c r="D50" s="240">
        <v>12200</v>
      </c>
      <c r="E50" s="240">
        <v>0</v>
      </c>
      <c r="F50" s="240">
        <v>0</v>
      </c>
    </row>
    <row r="51" spans="1:6" ht="26.4">
      <c r="A51" s="241">
        <v>18030100</v>
      </c>
      <c r="B51" s="242" t="s">
        <v>434</v>
      </c>
      <c r="C51" s="243">
        <v>3000</v>
      </c>
      <c r="D51" s="244">
        <v>3000</v>
      </c>
      <c r="E51" s="244">
        <v>0</v>
      </c>
      <c r="F51" s="244">
        <v>0</v>
      </c>
    </row>
    <row r="52" spans="1:6">
      <c r="A52" s="241">
        <v>18030200</v>
      </c>
      <c r="B52" s="242" t="s">
        <v>435</v>
      </c>
      <c r="C52" s="243">
        <v>9200</v>
      </c>
      <c r="D52" s="244">
        <v>9200</v>
      </c>
      <c r="E52" s="244">
        <v>0</v>
      </c>
      <c r="F52" s="244">
        <v>0</v>
      </c>
    </row>
    <row r="53" spans="1:6">
      <c r="A53" s="237">
        <v>18050000</v>
      </c>
      <c r="B53" s="238" t="s">
        <v>436</v>
      </c>
      <c r="C53" s="239">
        <v>39316700</v>
      </c>
      <c r="D53" s="240">
        <v>39316700</v>
      </c>
      <c r="E53" s="240">
        <v>0</v>
      </c>
      <c r="F53" s="240">
        <v>0</v>
      </c>
    </row>
    <row r="54" spans="1:6">
      <c r="A54" s="241">
        <v>18050300</v>
      </c>
      <c r="B54" s="242" t="s">
        <v>437</v>
      </c>
      <c r="C54" s="243">
        <v>3452000</v>
      </c>
      <c r="D54" s="244">
        <v>3452000</v>
      </c>
      <c r="E54" s="244">
        <v>0</v>
      </c>
      <c r="F54" s="244">
        <v>0</v>
      </c>
    </row>
    <row r="55" spans="1:6">
      <c r="A55" s="241">
        <v>18050400</v>
      </c>
      <c r="B55" s="242" t="s">
        <v>438</v>
      </c>
      <c r="C55" s="243">
        <v>31970000</v>
      </c>
      <c r="D55" s="244">
        <v>31970000</v>
      </c>
      <c r="E55" s="244">
        <v>0</v>
      </c>
      <c r="F55" s="244">
        <v>0</v>
      </c>
    </row>
    <row r="56" spans="1:6" ht="72.599999999999994" customHeight="1">
      <c r="A56" s="241">
        <v>18050500</v>
      </c>
      <c r="B56" s="242" t="s">
        <v>439</v>
      </c>
      <c r="C56" s="243">
        <v>3894700</v>
      </c>
      <c r="D56" s="244">
        <v>3894700</v>
      </c>
      <c r="E56" s="244">
        <v>0</v>
      </c>
      <c r="F56" s="244">
        <v>0</v>
      </c>
    </row>
    <row r="57" spans="1:6">
      <c r="A57" s="237">
        <v>19000000</v>
      </c>
      <c r="B57" s="238" t="s">
        <v>440</v>
      </c>
      <c r="C57" s="239">
        <v>370200</v>
      </c>
      <c r="D57" s="240">
        <v>0</v>
      </c>
      <c r="E57" s="240">
        <v>370200</v>
      </c>
      <c r="F57" s="240">
        <v>0</v>
      </c>
    </row>
    <row r="58" spans="1:6">
      <c r="A58" s="237">
        <v>19010000</v>
      </c>
      <c r="B58" s="238" t="s">
        <v>441</v>
      </c>
      <c r="C58" s="239">
        <v>370200</v>
      </c>
      <c r="D58" s="240">
        <v>0</v>
      </c>
      <c r="E58" s="240">
        <v>370200</v>
      </c>
      <c r="F58" s="240">
        <v>0</v>
      </c>
    </row>
    <row r="59" spans="1:6" ht="70.8" customHeight="1">
      <c r="A59" s="241">
        <v>19010100</v>
      </c>
      <c r="B59" s="242" t="s">
        <v>353</v>
      </c>
      <c r="C59" s="243">
        <v>296000</v>
      </c>
      <c r="D59" s="244">
        <v>0</v>
      </c>
      <c r="E59" s="244">
        <v>296000</v>
      </c>
      <c r="F59" s="244">
        <v>0</v>
      </c>
    </row>
    <row r="60" spans="1:6" ht="34.200000000000003" customHeight="1">
      <c r="A60" s="241">
        <v>19010200</v>
      </c>
      <c r="B60" s="242" t="s">
        <v>442</v>
      </c>
      <c r="C60" s="243">
        <v>53000</v>
      </c>
      <c r="D60" s="244">
        <v>0</v>
      </c>
      <c r="E60" s="244">
        <v>53000</v>
      </c>
      <c r="F60" s="244">
        <v>0</v>
      </c>
    </row>
    <row r="61" spans="1:6" ht="58.2" customHeight="1">
      <c r="A61" s="241">
        <v>19010300</v>
      </c>
      <c r="B61" s="242" t="s">
        <v>443</v>
      </c>
      <c r="C61" s="243">
        <v>21200</v>
      </c>
      <c r="D61" s="244">
        <v>0</v>
      </c>
      <c r="E61" s="244">
        <v>21200</v>
      </c>
      <c r="F61" s="244">
        <v>0</v>
      </c>
    </row>
    <row r="62" spans="1:6" ht="17.399999999999999" customHeight="1">
      <c r="A62" s="237">
        <v>20000000</v>
      </c>
      <c r="B62" s="238" t="s">
        <v>444</v>
      </c>
      <c r="C62" s="239">
        <v>11293000</v>
      </c>
      <c r="D62" s="240">
        <v>5745500</v>
      </c>
      <c r="E62" s="240">
        <v>5547500</v>
      </c>
      <c r="F62" s="240">
        <v>0</v>
      </c>
    </row>
    <row r="63" spans="1:6" ht="34.799999999999997" customHeight="1">
      <c r="A63" s="237">
        <v>21000000</v>
      </c>
      <c r="B63" s="238" t="s">
        <v>445</v>
      </c>
      <c r="C63" s="239">
        <v>102000</v>
      </c>
      <c r="D63" s="240">
        <v>102000</v>
      </c>
      <c r="E63" s="240">
        <v>0</v>
      </c>
      <c r="F63" s="240">
        <v>0</v>
      </c>
    </row>
    <row r="64" spans="1:6" ht="87" customHeight="1">
      <c r="A64" s="237">
        <v>21010000</v>
      </c>
      <c r="B64" s="238" t="s">
        <v>354</v>
      </c>
      <c r="C64" s="239">
        <v>2000</v>
      </c>
      <c r="D64" s="240">
        <v>2000</v>
      </c>
      <c r="E64" s="240">
        <v>0</v>
      </c>
      <c r="F64" s="240">
        <v>0</v>
      </c>
    </row>
    <row r="65" spans="1:6" ht="52.8" customHeight="1">
      <c r="A65" s="241">
        <v>21010300</v>
      </c>
      <c r="B65" s="242" t="s">
        <v>355</v>
      </c>
      <c r="C65" s="243">
        <v>2000</v>
      </c>
      <c r="D65" s="244">
        <v>2000</v>
      </c>
      <c r="E65" s="244">
        <v>0</v>
      </c>
      <c r="F65" s="244">
        <v>0</v>
      </c>
    </row>
    <row r="66" spans="1:6">
      <c r="A66" s="237">
        <v>21080000</v>
      </c>
      <c r="B66" s="238" t="s">
        <v>446</v>
      </c>
      <c r="C66" s="239">
        <v>100000</v>
      </c>
      <c r="D66" s="240">
        <v>100000</v>
      </c>
      <c r="E66" s="240">
        <v>0</v>
      </c>
      <c r="F66" s="240">
        <v>0</v>
      </c>
    </row>
    <row r="67" spans="1:6">
      <c r="A67" s="241">
        <v>21081100</v>
      </c>
      <c r="B67" s="242" t="s">
        <v>447</v>
      </c>
      <c r="C67" s="243">
        <v>100000</v>
      </c>
      <c r="D67" s="244">
        <v>100000</v>
      </c>
      <c r="E67" s="244">
        <v>0</v>
      </c>
      <c r="F67" s="244">
        <v>0</v>
      </c>
    </row>
    <row r="68" spans="1:6" ht="39.6" customHeight="1">
      <c r="A68" s="237">
        <v>22000000</v>
      </c>
      <c r="B68" s="238" t="s">
        <v>448</v>
      </c>
      <c r="C68" s="239">
        <v>5283500</v>
      </c>
      <c r="D68" s="240">
        <v>5283500</v>
      </c>
      <c r="E68" s="240">
        <v>0</v>
      </c>
      <c r="F68" s="240">
        <v>0</v>
      </c>
    </row>
    <row r="69" spans="1:6" ht="21.6" customHeight="1">
      <c r="A69" s="237">
        <v>22010000</v>
      </c>
      <c r="B69" s="238" t="s">
        <v>356</v>
      </c>
      <c r="C69" s="239">
        <v>3986000</v>
      </c>
      <c r="D69" s="240">
        <v>3986000</v>
      </c>
      <c r="E69" s="240">
        <v>0</v>
      </c>
      <c r="F69" s="240">
        <v>0</v>
      </c>
    </row>
    <row r="70" spans="1:6" ht="44.4" customHeight="1">
      <c r="A70" s="241">
        <v>22010300</v>
      </c>
      <c r="B70" s="242" t="s">
        <v>357</v>
      </c>
      <c r="C70" s="243">
        <v>86000</v>
      </c>
      <c r="D70" s="244">
        <v>86000</v>
      </c>
      <c r="E70" s="244">
        <v>0</v>
      </c>
      <c r="F70" s="244">
        <v>0</v>
      </c>
    </row>
    <row r="71" spans="1:6" ht="19.8" customHeight="1">
      <c r="A71" s="241">
        <v>22012500</v>
      </c>
      <c r="B71" s="242" t="s">
        <v>358</v>
      </c>
      <c r="C71" s="243">
        <v>1500000</v>
      </c>
      <c r="D71" s="244">
        <v>1500000</v>
      </c>
      <c r="E71" s="244">
        <v>0</v>
      </c>
      <c r="F71" s="244">
        <v>0</v>
      </c>
    </row>
    <row r="72" spans="1:6" ht="31.2" customHeight="1">
      <c r="A72" s="241">
        <v>22012600</v>
      </c>
      <c r="B72" s="242" t="s">
        <v>449</v>
      </c>
      <c r="C72" s="243">
        <v>2400000</v>
      </c>
      <c r="D72" s="244">
        <v>2400000</v>
      </c>
      <c r="E72" s="244">
        <v>0</v>
      </c>
      <c r="F72" s="244">
        <v>0</v>
      </c>
    </row>
    <row r="73" spans="1:6" ht="39.6">
      <c r="A73" s="237">
        <v>22080000</v>
      </c>
      <c r="B73" s="238" t="s">
        <v>450</v>
      </c>
      <c r="C73" s="239">
        <v>1255000</v>
      </c>
      <c r="D73" s="240">
        <v>1255000</v>
      </c>
      <c r="E73" s="240">
        <v>0</v>
      </c>
      <c r="F73" s="240">
        <v>0</v>
      </c>
    </row>
    <row r="74" spans="1:6" ht="45.6" customHeight="1">
      <c r="A74" s="241">
        <v>22080400</v>
      </c>
      <c r="B74" s="242" t="s">
        <v>359</v>
      </c>
      <c r="C74" s="243">
        <v>1255000</v>
      </c>
      <c r="D74" s="244">
        <v>1255000</v>
      </c>
      <c r="E74" s="244">
        <v>0</v>
      </c>
      <c r="F74" s="244">
        <v>0</v>
      </c>
    </row>
    <row r="75" spans="1:6" ht="20.399999999999999" customHeight="1">
      <c r="A75" s="237">
        <v>22090000</v>
      </c>
      <c r="B75" s="238" t="s">
        <v>451</v>
      </c>
      <c r="C75" s="239">
        <v>30500</v>
      </c>
      <c r="D75" s="240">
        <v>30500</v>
      </c>
      <c r="E75" s="240">
        <v>0</v>
      </c>
      <c r="F75" s="240">
        <v>0</v>
      </c>
    </row>
    <row r="76" spans="1:6" ht="58.2" customHeight="1">
      <c r="A76" s="241">
        <v>22090100</v>
      </c>
      <c r="B76" s="242" t="s">
        <v>452</v>
      </c>
      <c r="C76" s="243">
        <v>25000</v>
      </c>
      <c r="D76" s="244">
        <v>25000</v>
      </c>
      <c r="E76" s="244">
        <v>0</v>
      </c>
      <c r="F76" s="244">
        <v>0</v>
      </c>
    </row>
    <row r="77" spans="1:6" ht="26.4" customHeight="1">
      <c r="A77" s="241">
        <v>22090200</v>
      </c>
      <c r="B77" s="242" t="s">
        <v>453</v>
      </c>
      <c r="C77" s="243">
        <v>500</v>
      </c>
      <c r="D77" s="244">
        <v>500</v>
      </c>
      <c r="E77" s="244">
        <v>0</v>
      </c>
      <c r="F77" s="244">
        <v>0</v>
      </c>
    </row>
    <row r="78" spans="1:6" ht="46.2" customHeight="1">
      <c r="A78" s="241">
        <v>22090400</v>
      </c>
      <c r="B78" s="242" t="s">
        <v>454</v>
      </c>
      <c r="C78" s="243">
        <v>5000</v>
      </c>
      <c r="D78" s="244">
        <v>5000</v>
      </c>
      <c r="E78" s="244">
        <v>0</v>
      </c>
      <c r="F78" s="244">
        <v>0</v>
      </c>
    </row>
    <row r="79" spans="1:6" ht="85.2" customHeight="1">
      <c r="A79" s="241">
        <v>22130000</v>
      </c>
      <c r="B79" s="242" t="s">
        <v>455</v>
      </c>
      <c r="C79" s="243">
        <v>12000</v>
      </c>
      <c r="D79" s="244">
        <v>12000</v>
      </c>
      <c r="E79" s="244">
        <v>0</v>
      </c>
      <c r="F79" s="244">
        <v>0</v>
      </c>
    </row>
    <row r="80" spans="1:6">
      <c r="A80" s="237">
        <v>24000000</v>
      </c>
      <c r="B80" s="238" t="s">
        <v>456</v>
      </c>
      <c r="C80" s="239">
        <v>384000</v>
      </c>
      <c r="D80" s="240">
        <v>360000</v>
      </c>
      <c r="E80" s="240">
        <v>24000</v>
      </c>
      <c r="F80" s="240">
        <v>0</v>
      </c>
    </row>
    <row r="81" spans="1:6">
      <c r="A81" s="237">
        <v>24060000</v>
      </c>
      <c r="B81" s="238" t="s">
        <v>446</v>
      </c>
      <c r="C81" s="239">
        <v>384000</v>
      </c>
      <c r="D81" s="240">
        <v>360000</v>
      </c>
      <c r="E81" s="240">
        <v>24000</v>
      </c>
      <c r="F81" s="240">
        <v>0</v>
      </c>
    </row>
    <row r="82" spans="1:6">
      <c r="A82" s="241">
        <v>24060300</v>
      </c>
      <c r="B82" s="242" t="s">
        <v>446</v>
      </c>
      <c r="C82" s="243">
        <v>360000</v>
      </c>
      <c r="D82" s="244">
        <v>360000</v>
      </c>
      <c r="E82" s="244">
        <v>0</v>
      </c>
      <c r="F82" s="244">
        <v>0</v>
      </c>
    </row>
    <row r="83" spans="1:6" ht="60" customHeight="1">
      <c r="A83" s="241">
        <v>24062100</v>
      </c>
      <c r="B83" s="242" t="s">
        <v>457</v>
      </c>
      <c r="C83" s="243">
        <v>24000</v>
      </c>
      <c r="D83" s="244">
        <v>0</v>
      </c>
      <c r="E83" s="244">
        <v>24000</v>
      </c>
      <c r="F83" s="244">
        <v>0</v>
      </c>
    </row>
    <row r="84" spans="1:6" ht="24" customHeight="1">
      <c r="A84" s="237">
        <v>25000000</v>
      </c>
      <c r="B84" s="238" t="s">
        <v>458</v>
      </c>
      <c r="C84" s="239">
        <v>5523500</v>
      </c>
      <c r="D84" s="240">
        <v>0</v>
      </c>
      <c r="E84" s="240">
        <v>5523500</v>
      </c>
      <c r="F84" s="240">
        <v>0</v>
      </c>
    </row>
    <row r="85" spans="1:6" ht="46.8" customHeight="1">
      <c r="A85" s="237">
        <v>25010000</v>
      </c>
      <c r="B85" s="238" t="s">
        <v>459</v>
      </c>
      <c r="C85" s="239">
        <v>5378500</v>
      </c>
      <c r="D85" s="240">
        <v>0</v>
      </c>
      <c r="E85" s="240">
        <v>5378500</v>
      </c>
      <c r="F85" s="240">
        <v>0</v>
      </c>
    </row>
    <row r="86" spans="1:6" ht="31.8" customHeight="1">
      <c r="A86" s="241">
        <v>25010100</v>
      </c>
      <c r="B86" s="242" t="s">
        <v>460</v>
      </c>
      <c r="C86" s="243">
        <v>5308000</v>
      </c>
      <c r="D86" s="244">
        <v>0</v>
      </c>
      <c r="E86" s="244">
        <v>5308000</v>
      </c>
      <c r="F86" s="244">
        <v>0</v>
      </c>
    </row>
    <row r="87" spans="1:6" ht="48.6" customHeight="1">
      <c r="A87" s="241">
        <v>25010300</v>
      </c>
      <c r="B87" s="242" t="s">
        <v>360</v>
      </c>
      <c r="C87" s="243">
        <v>70500</v>
      </c>
      <c r="D87" s="244">
        <v>0</v>
      </c>
      <c r="E87" s="244">
        <v>70500</v>
      </c>
      <c r="F87" s="244">
        <v>0</v>
      </c>
    </row>
    <row r="88" spans="1:6" ht="26.4">
      <c r="A88" s="237">
        <v>25020000</v>
      </c>
      <c r="B88" s="238" t="s">
        <v>461</v>
      </c>
      <c r="C88" s="239">
        <v>145000</v>
      </c>
      <c r="D88" s="240">
        <v>0</v>
      </c>
      <c r="E88" s="240">
        <v>145000</v>
      </c>
      <c r="F88" s="240">
        <v>0</v>
      </c>
    </row>
    <row r="89" spans="1:6" ht="121.8" customHeight="1">
      <c r="A89" s="241">
        <v>25020200</v>
      </c>
      <c r="B89" s="211" t="s">
        <v>472</v>
      </c>
      <c r="C89" s="243">
        <v>145000</v>
      </c>
      <c r="D89" s="244">
        <v>0</v>
      </c>
      <c r="E89" s="244">
        <v>145000</v>
      </c>
      <c r="F89" s="244">
        <v>0</v>
      </c>
    </row>
    <row r="90" spans="1:6">
      <c r="A90" s="237">
        <v>30000000</v>
      </c>
      <c r="B90" s="238" t="s">
        <v>462</v>
      </c>
      <c r="C90" s="239">
        <v>4087900</v>
      </c>
      <c r="D90" s="240">
        <v>0</v>
      </c>
      <c r="E90" s="240">
        <v>4087900</v>
      </c>
      <c r="F90" s="240">
        <v>4087900</v>
      </c>
    </row>
    <row r="91" spans="1:6" ht="26.4">
      <c r="A91" s="237">
        <v>33000000</v>
      </c>
      <c r="B91" s="238" t="s">
        <v>463</v>
      </c>
      <c r="C91" s="239">
        <v>4087900</v>
      </c>
      <c r="D91" s="240">
        <v>0</v>
      </c>
      <c r="E91" s="240">
        <v>4087900</v>
      </c>
      <c r="F91" s="240">
        <v>4087900</v>
      </c>
    </row>
    <row r="92" spans="1:6">
      <c r="A92" s="237">
        <v>33010000</v>
      </c>
      <c r="B92" s="238" t="s">
        <v>464</v>
      </c>
      <c r="C92" s="239">
        <v>4087900</v>
      </c>
      <c r="D92" s="240">
        <v>0</v>
      </c>
      <c r="E92" s="240">
        <v>4087900</v>
      </c>
      <c r="F92" s="240">
        <v>4087900</v>
      </c>
    </row>
    <row r="93" spans="1:6" ht="73.2" customHeight="1">
      <c r="A93" s="241">
        <v>33010100</v>
      </c>
      <c r="B93" s="242" t="s">
        <v>361</v>
      </c>
      <c r="C93" s="243">
        <v>3987900</v>
      </c>
      <c r="D93" s="244">
        <v>0</v>
      </c>
      <c r="E93" s="244">
        <v>3987900</v>
      </c>
      <c r="F93" s="244">
        <v>3987900</v>
      </c>
    </row>
    <row r="94" spans="1:6" ht="73.2" customHeight="1">
      <c r="A94" s="241">
        <v>33010500</v>
      </c>
      <c r="B94" s="242" t="s">
        <v>531</v>
      </c>
      <c r="C94" s="243">
        <v>100000</v>
      </c>
      <c r="D94" s="244">
        <v>0</v>
      </c>
      <c r="E94" s="244">
        <v>100000</v>
      </c>
      <c r="F94" s="244">
        <v>100000</v>
      </c>
    </row>
    <row r="95" spans="1:6" ht="26.4">
      <c r="A95" s="245"/>
      <c r="B95" s="246" t="s">
        <v>362</v>
      </c>
      <c r="C95" s="239">
        <v>261238692</v>
      </c>
      <c r="D95" s="239">
        <v>251233092</v>
      </c>
      <c r="E95" s="239">
        <v>10005600</v>
      </c>
      <c r="F95" s="239">
        <v>4087900</v>
      </c>
    </row>
    <row r="96" spans="1:6">
      <c r="A96" s="237">
        <v>40000000</v>
      </c>
      <c r="B96" s="238" t="s">
        <v>465</v>
      </c>
      <c r="C96" s="239">
        <v>124443855</v>
      </c>
      <c r="D96" s="240">
        <v>124232655</v>
      </c>
      <c r="E96" s="240">
        <v>211200</v>
      </c>
      <c r="F96" s="240">
        <v>211200</v>
      </c>
    </row>
    <row r="97" spans="1:6">
      <c r="A97" s="237">
        <v>41000000</v>
      </c>
      <c r="B97" s="238" t="s">
        <v>466</v>
      </c>
      <c r="C97" s="239">
        <v>124443855</v>
      </c>
      <c r="D97" s="240">
        <v>124232655</v>
      </c>
      <c r="E97" s="240">
        <v>211200</v>
      </c>
      <c r="F97" s="240">
        <v>211200</v>
      </c>
    </row>
    <row r="98" spans="1:6" ht="18" customHeight="1">
      <c r="A98" s="237">
        <v>41020000</v>
      </c>
      <c r="B98" s="238" t="s">
        <v>363</v>
      </c>
      <c r="C98" s="239">
        <v>18114500</v>
      </c>
      <c r="D98" s="240">
        <v>18114500</v>
      </c>
      <c r="E98" s="240">
        <v>0</v>
      </c>
      <c r="F98" s="240">
        <v>0</v>
      </c>
    </row>
    <row r="99" spans="1:6">
      <c r="A99" s="241">
        <v>41020100</v>
      </c>
      <c r="B99" s="242" t="s">
        <v>467</v>
      </c>
      <c r="C99" s="243">
        <v>18114500</v>
      </c>
      <c r="D99" s="244">
        <v>18114500</v>
      </c>
      <c r="E99" s="244">
        <v>0</v>
      </c>
      <c r="F99" s="244">
        <v>0</v>
      </c>
    </row>
    <row r="100" spans="1:6" ht="28.8" customHeight="1">
      <c r="A100" s="237">
        <v>41030000</v>
      </c>
      <c r="B100" s="238" t="s">
        <v>364</v>
      </c>
      <c r="C100" s="239">
        <v>101806900</v>
      </c>
      <c r="D100" s="240">
        <v>101806900</v>
      </c>
      <c r="E100" s="240">
        <v>0</v>
      </c>
      <c r="F100" s="240">
        <v>0</v>
      </c>
    </row>
    <row r="101" spans="1:6" ht="26.4">
      <c r="A101" s="241">
        <v>41033900</v>
      </c>
      <c r="B101" s="242" t="s">
        <v>468</v>
      </c>
      <c r="C101" s="243">
        <v>101806900</v>
      </c>
      <c r="D101" s="244">
        <v>101806900</v>
      </c>
      <c r="E101" s="244">
        <v>0</v>
      </c>
      <c r="F101" s="244">
        <v>0</v>
      </c>
    </row>
    <row r="102" spans="1:6" ht="28.8" customHeight="1">
      <c r="A102" s="237">
        <v>41040000</v>
      </c>
      <c r="B102" s="238" t="s">
        <v>469</v>
      </c>
      <c r="C102" s="239">
        <v>1120327</v>
      </c>
      <c r="D102" s="240">
        <v>1120327</v>
      </c>
      <c r="E102" s="240">
        <v>0</v>
      </c>
      <c r="F102" s="240">
        <v>0</v>
      </c>
    </row>
    <row r="103" spans="1:6" ht="24.6" customHeight="1">
      <c r="A103" s="241">
        <v>41040400</v>
      </c>
      <c r="B103" s="242" t="s">
        <v>470</v>
      </c>
      <c r="C103" s="243">
        <v>1120327</v>
      </c>
      <c r="D103" s="244">
        <v>1120327</v>
      </c>
      <c r="E103" s="244">
        <v>0</v>
      </c>
      <c r="F103" s="244">
        <v>0</v>
      </c>
    </row>
    <row r="104" spans="1:6" ht="43.2" customHeight="1">
      <c r="A104" s="237">
        <v>41050000</v>
      </c>
      <c r="B104" s="238" t="s">
        <v>365</v>
      </c>
      <c r="C104" s="239">
        <v>3402128</v>
      </c>
      <c r="D104" s="240">
        <v>3190928</v>
      </c>
      <c r="E104" s="240">
        <v>211200</v>
      </c>
      <c r="F104" s="240">
        <v>211200</v>
      </c>
    </row>
    <row r="105" spans="1:6" ht="51" customHeight="1">
      <c r="A105" s="241">
        <v>41051000</v>
      </c>
      <c r="B105" s="242" t="s">
        <v>260</v>
      </c>
      <c r="C105" s="243">
        <v>1395000</v>
      </c>
      <c r="D105" s="244">
        <v>1395000</v>
      </c>
      <c r="E105" s="244">
        <v>0</v>
      </c>
      <c r="F105" s="244">
        <v>0</v>
      </c>
    </row>
    <row r="106" spans="1:6" ht="65.400000000000006" customHeight="1">
      <c r="A106" s="241">
        <v>41051200</v>
      </c>
      <c r="B106" s="242" t="s">
        <v>366</v>
      </c>
      <c r="C106" s="243">
        <v>306000</v>
      </c>
      <c r="D106" s="244">
        <v>306000</v>
      </c>
      <c r="E106" s="244">
        <v>0</v>
      </c>
      <c r="F106" s="244">
        <v>0</v>
      </c>
    </row>
    <row r="107" spans="1:6" ht="33" customHeight="1">
      <c r="A107" s="241">
        <v>41053900</v>
      </c>
      <c r="B107" s="242" t="s">
        <v>380</v>
      </c>
      <c r="C107" s="243">
        <v>284200</v>
      </c>
      <c r="D107" s="244">
        <v>73000</v>
      </c>
      <c r="E107" s="244">
        <v>211200</v>
      </c>
      <c r="F107" s="244">
        <v>211200</v>
      </c>
    </row>
    <row r="108" spans="1:6" ht="74.400000000000006" customHeight="1">
      <c r="A108" s="241">
        <v>41057700</v>
      </c>
      <c r="B108" s="242" t="s">
        <v>471</v>
      </c>
      <c r="C108" s="243">
        <v>156928</v>
      </c>
      <c r="D108" s="244">
        <v>156928</v>
      </c>
      <c r="E108" s="244">
        <v>0</v>
      </c>
      <c r="F108" s="244">
        <v>0</v>
      </c>
    </row>
    <row r="109" spans="1:6" ht="66.599999999999994" customHeight="1">
      <c r="A109" s="241">
        <v>41059000</v>
      </c>
      <c r="B109" s="242" t="s">
        <v>532</v>
      </c>
      <c r="C109" s="243">
        <v>1260000</v>
      </c>
      <c r="D109" s="244">
        <v>1260000</v>
      </c>
      <c r="E109" s="244">
        <v>0</v>
      </c>
      <c r="F109" s="244">
        <v>0</v>
      </c>
    </row>
    <row r="110" spans="1:6" ht="24" customHeight="1">
      <c r="A110" s="247" t="s">
        <v>70</v>
      </c>
      <c r="B110" s="246" t="s">
        <v>367</v>
      </c>
      <c r="C110" s="239">
        <v>385682547</v>
      </c>
      <c r="D110" s="239">
        <v>375465747</v>
      </c>
      <c r="E110" s="239">
        <v>10216800</v>
      </c>
      <c r="F110" s="239">
        <v>4299100</v>
      </c>
    </row>
    <row r="111" spans="1:6" s="251" customFormat="1" ht="24" customHeight="1">
      <c r="A111" s="248"/>
      <c r="B111" s="249"/>
      <c r="C111" s="250"/>
      <c r="D111" s="250"/>
      <c r="E111" s="250"/>
      <c r="F111" s="250"/>
    </row>
    <row r="112" spans="1:6" s="1" customFormat="1" ht="15.6">
      <c r="A112" s="8" t="s">
        <v>71</v>
      </c>
      <c r="B112" s="7"/>
      <c r="C112" s="7"/>
      <c r="E112" s="48" t="s">
        <v>219</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C4" sqref="C4"/>
    </sheetView>
  </sheetViews>
  <sheetFormatPr defaultRowHeight="13.2"/>
  <cols>
    <col min="1" max="1" width="8.88671875" style="1"/>
    <col min="2" max="2" width="28.21875" style="1" customWidth="1"/>
    <col min="3" max="3" width="14.88671875" style="1" customWidth="1"/>
    <col min="4" max="4" width="14.77734375" style="1" customWidth="1"/>
    <col min="5" max="5" width="14.88671875" style="1" customWidth="1"/>
    <col min="6" max="6" width="15.88671875" style="1" customWidth="1"/>
    <col min="7" max="16384" width="8.88671875" style="1"/>
  </cols>
  <sheetData>
    <row r="1" spans="1:6">
      <c r="C1" s="1" t="s">
        <v>24</v>
      </c>
    </row>
    <row r="2" spans="1:6">
      <c r="C2" s="1" t="s">
        <v>77</v>
      </c>
    </row>
    <row r="3" spans="1:6">
      <c r="C3" s="1" t="s">
        <v>548</v>
      </c>
    </row>
    <row r="6" spans="1:6" ht="40.799999999999997" customHeight="1">
      <c r="A6" s="281" t="s">
        <v>276</v>
      </c>
      <c r="B6" s="281"/>
      <c r="C6" s="281"/>
      <c r="D6" s="281"/>
      <c r="E6" s="281"/>
      <c r="F6" s="281"/>
    </row>
    <row r="7" spans="1:6" ht="18">
      <c r="A7" s="282" t="s">
        <v>277</v>
      </c>
      <c r="B7" s="283"/>
      <c r="C7" s="283"/>
      <c r="D7" s="283"/>
      <c r="E7" s="283"/>
      <c r="F7" s="283"/>
    </row>
    <row r="8" spans="1:6" ht="15.6">
      <c r="A8" s="50"/>
      <c r="B8" s="16"/>
      <c r="C8" s="16"/>
      <c r="D8" s="16"/>
      <c r="E8" s="16"/>
      <c r="F8" s="16"/>
    </row>
    <row r="9" spans="1:6" ht="15.6">
      <c r="A9" s="284">
        <v>13540000000</v>
      </c>
      <c r="B9" s="284"/>
      <c r="C9" s="16"/>
      <c r="D9" s="16"/>
      <c r="E9" s="16"/>
      <c r="F9" s="16"/>
    </row>
    <row r="10" spans="1:6" ht="15.6">
      <c r="A10" s="285" t="s">
        <v>104</v>
      </c>
      <c r="B10" s="285"/>
    </row>
    <row r="11" spans="1:6" ht="8.25" customHeight="1">
      <c r="A11" s="51"/>
      <c r="B11" s="51"/>
      <c r="F11" s="2"/>
    </row>
    <row r="12" spans="1:6" ht="15.6">
      <c r="A12" s="51"/>
      <c r="B12" s="51"/>
      <c r="F12" s="2" t="s">
        <v>1</v>
      </c>
    </row>
    <row r="13" spans="1:6" ht="24" customHeight="1">
      <c r="A13" s="287" t="s">
        <v>25</v>
      </c>
      <c r="B13" s="287" t="s">
        <v>78</v>
      </c>
      <c r="C13" s="288" t="s">
        <v>44</v>
      </c>
      <c r="D13" s="287" t="s">
        <v>2</v>
      </c>
      <c r="E13" s="287" t="s">
        <v>9</v>
      </c>
      <c r="F13" s="287"/>
    </row>
    <row r="14" spans="1:6" ht="23.4" customHeight="1">
      <c r="A14" s="287"/>
      <c r="B14" s="287"/>
      <c r="C14" s="287"/>
      <c r="D14" s="287"/>
      <c r="E14" s="287" t="s">
        <v>48</v>
      </c>
      <c r="F14" s="287" t="s">
        <v>43</v>
      </c>
    </row>
    <row r="15" spans="1:6" ht="34.799999999999997" customHeight="1">
      <c r="A15" s="287"/>
      <c r="B15" s="287"/>
      <c r="C15" s="287"/>
      <c r="D15" s="287"/>
      <c r="E15" s="287"/>
      <c r="F15" s="287"/>
    </row>
    <row r="16" spans="1:6" ht="13.8">
      <c r="A16" s="252">
        <v>1</v>
      </c>
      <c r="B16" s="252">
        <v>2</v>
      </c>
      <c r="C16" s="253">
        <v>3</v>
      </c>
      <c r="D16" s="252">
        <v>4</v>
      </c>
      <c r="E16" s="252">
        <v>5</v>
      </c>
      <c r="F16" s="252">
        <v>6</v>
      </c>
    </row>
    <row r="17" spans="1:6" ht="13.8">
      <c r="A17" s="289" t="s">
        <v>79</v>
      </c>
      <c r="B17" s="290"/>
      <c r="C17" s="290"/>
      <c r="D17" s="290"/>
      <c r="E17" s="290"/>
      <c r="F17" s="291"/>
    </row>
    <row r="18" spans="1:6" ht="13.8">
      <c r="A18" s="254">
        <v>200000</v>
      </c>
      <c r="B18" s="255" t="s">
        <v>26</v>
      </c>
      <c r="C18" s="256">
        <v>30134024.670000002</v>
      </c>
      <c r="D18" s="257">
        <v>10270983</v>
      </c>
      <c r="E18" s="257">
        <v>19863041.670000002</v>
      </c>
      <c r="F18" s="257">
        <v>19327841.670000002</v>
      </c>
    </row>
    <row r="19" spans="1:6" ht="41.4">
      <c r="A19" s="254">
        <v>208000</v>
      </c>
      <c r="B19" s="255" t="s">
        <v>27</v>
      </c>
      <c r="C19" s="256">
        <v>30134024.670000002</v>
      </c>
      <c r="D19" s="257">
        <v>10270983</v>
      </c>
      <c r="E19" s="257">
        <v>19863041.670000002</v>
      </c>
      <c r="F19" s="257">
        <v>19327841.670000002</v>
      </c>
    </row>
    <row r="20" spans="1:6" ht="19.2" customHeight="1">
      <c r="A20" s="258">
        <v>208100</v>
      </c>
      <c r="B20" s="259" t="s">
        <v>28</v>
      </c>
      <c r="C20" s="260">
        <v>30434024.670000002</v>
      </c>
      <c r="D20" s="261">
        <v>28405683</v>
      </c>
      <c r="E20" s="261">
        <v>2028341.67</v>
      </c>
      <c r="F20" s="261">
        <v>1493141.67</v>
      </c>
    </row>
    <row r="21" spans="1:6" ht="22.5" customHeight="1">
      <c r="A21" s="258">
        <v>208200</v>
      </c>
      <c r="B21" s="259" t="s">
        <v>29</v>
      </c>
      <c r="C21" s="260">
        <v>300000</v>
      </c>
      <c r="D21" s="261">
        <v>300000</v>
      </c>
      <c r="E21" s="261">
        <v>0</v>
      </c>
      <c r="F21" s="261">
        <v>0</v>
      </c>
    </row>
    <row r="22" spans="1:6" ht="70.8" customHeight="1">
      <c r="A22" s="258">
        <v>208400</v>
      </c>
      <c r="B22" s="259" t="s">
        <v>223</v>
      </c>
      <c r="C22" s="260">
        <v>0</v>
      </c>
      <c r="D22" s="261">
        <v>-17834700</v>
      </c>
      <c r="E22" s="261">
        <v>17834700</v>
      </c>
      <c r="F22" s="261">
        <v>17834700</v>
      </c>
    </row>
    <row r="23" spans="1:6" ht="13.8">
      <c r="A23" s="262" t="s">
        <v>70</v>
      </c>
      <c r="B23" s="263" t="s">
        <v>80</v>
      </c>
      <c r="C23" s="256">
        <v>30134024.670000002</v>
      </c>
      <c r="D23" s="256">
        <v>10270983</v>
      </c>
      <c r="E23" s="256">
        <v>19863041.670000002</v>
      </c>
      <c r="F23" s="256">
        <v>19327841.670000002</v>
      </c>
    </row>
    <row r="24" spans="1:6" ht="13.8">
      <c r="A24" s="289" t="s">
        <v>81</v>
      </c>
      <c r="B24" s="290"/>
      <c r="C24" s="290"/>
      <c r="D24" s="290"/>
      <c r="E24" s="290"/>
      <c r="F24" s="291"/>
    </row>
    <row r="25" spans="1:6" ht="27.6">
      <c r="A25" s="254">
        <v>600000</v>
      </c>
      <c r="B25" s="255" t="s">
        <v>30</v>
      </c>
      <c r="C25" s="256">
        <v>30134024.670000002</v>
      </c>
      <c r="D25" s="257">
        <v>10270983</v>
      </c>
      <c r="E25" s="257">
        <v>19863041.670000002</v>
      </c>
      <c r="F25" s="257">
        <v>19327841.670000002</v>
      </c>
    </row>
    <row r="26" spans="1:6" ht="27.6">
      <c r="A26" s="254">
        <v>602000</v>
      </c>
      <c r="B26" s="255" t="s">
        <v>31</v>
      </c>
      <c r="C26" s="256">
        <v>30134024.670000002</v>
      </c>
      <c r="D26" s="257">
        <v>10270983</v>
      </c>
      <c r="E26" s="257">
        <v>19863041.670000002</v>
      </c>
      <c r="F26" s="257">
        <v>19327841.670000002</v>
      </c>
    </row>
    <row r="27" spans="1:6" ht="20.399999999999999" customHeight="1">
      <c r="A27" s="258">
        <v>602100</v>
      </c>
      <c r="B27" s="259" t="s">
        <v>28</v>
      </c>
      <c r="C27" s="260">
        <v>30434024.670000002</v>
      </c>
      <c r="D27" s="261">
        <v>28405683</v>
      </c>
      <c r="E27" s="261">
        <v>2028341.67</v>
      </c>
      <c r="F27" s="261">
        <v>1493141.67</v>
      </c>
    </row>
    <row r="28" spans="1:6" ht="20.399999999999999" customHeight="1">
      <c r="A28" s="258">
        <v>602200</v>
      </c>
      <c r="B28" s="259" t="s">
        <v>29</v>
      </c>
      <c r="C28" s="260">
        <v>300000</v>
      </c>
      <c r="D28" s="261">
        <v>300000</v>
      </c>
      <c r="E28" s="261">
        <v>0</v>
      </c>
      <c r="F28" s="261">
        <v>0</v>
      </c>
    </row>
    <row r="29" spans="1:6" ht="69.599999999999994" customHeight="1">
      <c r="A29" s="258">
        <v>602400</v>
      </c>
      <c r="B29" s="259" t="s">
        <v>223</v>
      </c>
      <c r="C29" s="260">
        <v>0</v>
      </c>
      <c r="D29" s="261">
        <v>-17834700</v>
      </c>
      <c r="E29" s="261">
        <v>17834700</v>
      </c>
      <c r="F29" s="261">
        <v>17834700</v>
      </c>
    </row>
    <row r="30" spans="1:6" ht="13.8">
      <c r="A30" s="262" t="s">
        <v>70</v>
      </c>
      <c r="B30" s="263" t="s">
        <v>80</v>
      </c>
      <c r="C30" s="256">
        <v>30134024.670000002</v>
      </c>
      <c r="D30" s="256">
        <v>10270983</v>
      </c>
      <c r="E30" s="256">
        <v>19863041.670000002</v>
      </c>
      <c r="F30" s="256">
        <v>19327841.670000002</v>
      </c>
    </row>
    <row r="35" spans="1:5" ht="15.6">
      <c r="A35" s="8" t="s">
        <v>71</v>
      </c>
      <c r="B35" s="7"/>
      <c r="C35" s="7"/>
      <c r="E35" s="48" t="s">
        <v>219</v>
      </c>
    </row>
  </sheetData>
  <mergeCells count="13">
    <mergeCell ref="A24:F24"/>
    <mergeCell ref="A13:A15"/>
    <mergeCell ref="A6:F6"/>
    <mergeCell ref="A9:B9"/>
    <mergeCell ref="A10:B10"/>
    <mergeCell ref="A7:F7"/>
    <mergeCell ref="A17:F17"/>
    <mergeCell ref="B13:B15"/>
    <mergeCell ref="C13:C15"/>
    <mergeCell ref="D13:D15"/>
    <mergeCell ref="E13:F13"/>
    <mergeCell ref="E14:E15"/>
    <mergeCell ref="F14:F15"/>
  </mergeCells>
  <phoneticPr fontId="25" type="noConversion"/>
  <pageMargins left="0.55000000000000004" right="0.2" top="1" bottom="0.4"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7"/>
  <sheetViews>
    <sheetView zoomScale="80" zoomScaleNormal="80" workbookViewId="0">
      <pane xSplit="4" ySplit="17" topLeftCell="E93" activePane="bottomRight" state="frozen"/>
      <selection pane="topRight" activeCell="E1" sqref="E1"/>
      <selection pane="bottomLeft" activeCell="A14" sqref="A14"/>
      <selection pane="bottomRight" activeCell="D23" sqref="D23"/>
    </sheetView>
  </sheetViews>
  <sheetFormatPr defaultColWidth="9.109375" defaultRowHeight="15.6"/>
  <cols>
    <col min="1" max="1" width="9.109375" style="212"/>
    <col min="2" max="2" width="7.21875" style="7" customWidth="1"/>
    <col min="3" max="3" width="9.109375" style="7"/>
    <col min="4" max="4" width="28.5546875" style="7" customWidth="1"/>
    <col min="5" max="5" width="15.109375" style="7" customWidth="1"/>
    <col min="6" max="6" width="15.88671875" style="7" customWidth="1"/>
    <col min="7" max="7" width="14.88671875" style="7" customWidth="1"/>
    <col min="8" max="8" width="14" style="7" customWidth="1"/>
    <col min="9" max="9" width="15.44140625" style="7" customWidth="1"/>
    <col min="10" max="10" width="14.6640625" style="7" customWidth="1"/>
    <col min="11" max="11" width="14.21875" style="220" customWidth="1"/>
    <col min="12" max="12" width="14.5546875" style="7" customWidth="1"/>
    <col min="13" max="13" width="11.33203125" style="7" customWidth="1"/>
    <col min="14" max="14" width="11" style="7" customWidth="1"/>
    <col min="15" max="15" width="14.21875" style="7" customWidth="1"/>
    <col min="16" max="16" width="16.5546875" style="9" customWidth="1"/>
    <col min="17" max="17" width="9.109375" style="7"/>
    <col min="18" max="18" width="10.88671875" style="7" bestFit="1" customWidth="1"/>
    <col min="19" max="16384" width="9.109375" style="7"/>
  </cols>
  <sheetData>
    <row r="1" spans="1:16">
      <c r="B1" s="212"/>
      <c r="J1" s="7" t="s">
        <v>373</v>
      </c>
      <c r="K1" s="213"/>
    </row>
    <row r="2" spans="1:16">
      <c r="B2" s="212"/>
      <c r="J2" s="7" t="s">
        <v>76</v>
      </c>
      <c r="K2" s="213"/>
    </row>
    <row r="3" spans="1:16">
      <c r="B3" s="212"/>
      <c r="J3" s="7" t="s">
        <v>549</v>
      </c>
      <c r="K3" s="213"/>
    </row>
    <row r="4" spans="1:16">
      <c r="B4" s="212"/>
      <c r="K4" s="213"/>
    </row>
    <row r="5" spans="1:16">
      <c r="A5" s="292" t="s">
        <v>298</v>
      </c>
      <c r="B5" s="292"/>
      <c r="C5" s="292"/>
      <c r="D5" s="292"/>
      <c r="E5" s="292"/>
      <c r="F5" s="292"/>
      <c r="G5" s="292"/>
      <c r="H5" s="292"/>
      <c r="I5" s="292"/>
      <c r="J5" s="292"/>
      <c r="K5" s="292"/>
      <c r="L5" s="292"/>
      <c r="M5" s="292"/>
      <c r="N5" s="292"/>
      <c r="O5" s="292"/>
      <c r="P5" s="292"/>
    </row>
    <row r="6" spans="1:16">
      <c r="A6" s="293" t="s">
        <v>0</v>
      </c>
      <c r="B6" s="293"/>
      <c r="C6" s="293"/>
      <c r="D6" s="293"/>
      <c r="E6" s="293"/>
      <c r="F6" s="293"/>
      <c r="G6" s="293"/>
      <c r="H6" s="293"/>
      <c r="I6" s="293"/>
      <c r="J6" s="293"/>
      <c r="K6" s="293"/>
      <c r="L6" s="293"/>
      <c r="M6" s="293"/>
      <c r="N6" s="293"/>
      <c r="O6" s="293"/>
    </row>
    <row r="7" spans="1:16">
      <c r="A7" s="293" t="s">
        <v>299</v>
      </c>
      <c r="B7" s="293"/>
      <c r="C7" s="293"/>
      <c r="D7" s="293"/>
      <c r="E7" s="293"/>
      <c r="F7" s="293"/>
      <c r="G7" s="293"/>
      <c r="H7" s="293"/>
      <c r="I7" s="293"/>
      <c r="J7" s="293"/>
      <c r="K7" s="293"/>
      <c r="L7" s="293"/>
      <c r="M7" s="293"/>
      <c r="N7" s="293"/>
      <c r="O7" s="293"/>
    </row>
    <row r="8" spans="1:16">
      <c r="A8" s="207"/>
      <c r="B8" s="207"/>
      <c r="C8" s="207"/>
      <c r="D8" s="207"/>
      <c r="E8" s="207"/>
      <c r="F8" s="207"/>
      <c r="G8" s="207"/>
      <c r="H8" s="207"/>
      <c r="I8" s="207"/>
      <c r="J8" s="207"/>
      <c r="K8" s="207"/>
      <c r="L8" s="207"/>
      <c r="M8" s="207"/>
      <c r="N8" s="207"/>
      <c r="O8" s="207"/>
    </row>
    <row r="9" spans="1:16">
      <c r="A9" s="284">
        <v>13540000000</v>
      </c>
      <c r="B9" s="284"/>
      <c r="C9" s="207"/>
      <c r="D9" s="207"/>
      <c r="E9" s="207"/>
      <c r="F9" s="207"/>
      <c r="G9" s="207"/>
      <c r="H9" s="207"/>
      <c r="I9" s="207"/>
      <c r="J9" s="207"/>
      <c r="K9" s="207"/>
      <c r="L9" s="207"/>
      <c r="M9" s="207"/>
      <c r="N9" s="207"/>
      <c r="O9" s="207"/>
    </row>
    <row r="10" spans="1:16">
      <c r="A10" s="285" t="s">
        <v>104</v>
      </c>
      <c r="B10" s="285"/>
      <c r="C10" s="16"/>
      <c r="D10" s="16"/>
      <c r="E10" s="16"/>
      <c r="F10" s="16"/>
      <c r="G10" s="16"/>
      <c r="H10" s="16"/>
      <c r="I10" s="16"/>
      <c r="J10" s="16"/>
      <c r="K10" s="16"/>
      <c r="L10" s="16"/>
      <c r="M10" s="16"/>
      <c r="N10" s="16"/>
      <c r="O10" s="16"/>
      <c r="P10" s="214"/>
    </row>
    <row r="11" spans="1:16">
      <c r="A11" s="17"/>
      <c r="B11" s="16"/>
      <c r="C11" s="16"/>
      <c r="D11" s="16"/>
      <c r="E11" s="16"/>
      <c r="F11" s="16"/>
      <c r="G11" s="16"/>
      <c r="H11" s="16"/>
      <c r="I11" s="16"/>
      <c r="J11" s="16"/>
      <c r="K11" s="16"/>
      <c r="L11" s="16"/>
      <c r="M11" s="16"/>
      <c r="N11" s="16"/>
      <c r="O11" s="16"/>
      <c r="P11" s="214" t="s">
        <v>1</v>
      </c>
    </row>
    <row r="12" spans="1:16">
      <c r="A12" s="17"/>
      <c r="B12" s="16"/>
      <c r="C12" s="16"/>
      <c r="D12" s="16"/>
      <c r="E12" s="16"/>
      <c r="F12" s="16"/>
      <c r="G12" s="16"/>
      <c r="H12" s="16"/>
      <c r="I12" s="16"/>
      <c r="J12" s="16"/>
      <c r="K12" s="16"/>
      <c r="L12" s="16"/>
      <c r="M12" s="16"/>
      <c r="N12" s="16"/>
      <c r="O12" s="16"/>
      <c r="P12" s="214"/>
    </row>
    <row r="13" spans="1:16" ht="15.6" customHeight="1">
      <c r="A13" s="280" t="s">
        <v>105</v>
      </c>
      <c r="B13" s="280" t="s">
        <v>106</v>
      </c>
      <c r="C13" s="280" t="s">
        <v>45</v>
      </c>
      <c r="D13" s="287" t="s">
        <v>108</v>
      </c>
      <c r="E13" s="287" t="s">
        <v>2</v>
      </c>
      <c r="F13" s="287"/>
      <c r="G13" s="287"/>
      <c r="H13" s="287"/>
      <c r="I13" s="287"/>
      <c r="J13" s="287" t="s">
        <v>9</v>
      </c>
      <c r="K13" s="287"/>
      <c r="L13" s="287"/>
      <c r="M13" s="287"/>
      <c r="N13" s="287"/>
      <c r="O13" s="287"/>
      <c r="P13" s="288" t="s">
        <v>109</v>
      </c>
    </row>
    <row r="14" spans="1:16" ht="15.6" customHeight="1">
      <c r="A14" s="280"/>
      <c r="B14" s="280"/>
      <c r="C14" s="280"/>
      <c r="D14" s="287"/>
      <c r="E14" s="288" t="s">
        <v>48</v>
      </c>
      <c r="F14" s="287" t="s">
        <v>4</v>
      </c>
      <c r="G14" s="287" t="s">
        <v>5</v>
      </c>
      <c r="H14" s="287"/>
      <c r="I14" s="287" t="s">
        <v>8</v>
      </c>
      <c r="J14" s="288" t="s">
        <v>48</v>
      </c>
      <c r="K14" s="287" t="s">
        <v>43</v>
      </c>
      <c r="L14" s="287" t="s">
        <v>4</v>
      </c>
      <c r="M14" s="287" t="s">
        <v>5</v>
      </c>
      <c r="N14" s="287"/>
      <c r="O14" s="287" t="s">
        <v>8</v>
      </c>
      <c r="P14" s="287"/>
    </row>
    <row r="15" spans="1:16" ht="15.6" customHeight="1">
      <c r="A15" s="280"/>
      <c r="B15" s="280"/>
      <c r="C15" s="280"/>
      <c r="D15" s="287"/>
      <c r="E15" s="287"/>
      <c r="F15" s="287"/>
      <c r="G15" s="287" t="s">
        <v>6</v>
      </c>
      <c r="H15" s="287" t="s">
        <v>7</v>
      </c>
      <c r="I15" s="287"/>
      <c r="J15" s="287"/>
      <c r="K15" s="287"/>
      <c r="L15" s="287"/>
      <c r="M15" s="287" t="s">
        <v>6</v>
      </c>
      <c r="N15" s="287" t="s">
        <v>7</v>
      </c>
      <c r="O15" s="287"/>
      <c r="P15" s="287"/>
    </row>
    <row r="16" spans="1:16" ht="99.6" customHeight="1">
      <c r="A16" s="280"/>
      <c r="B16" s="280"/>
      <c r="C16" s="280"/>
      <c r="D16" s="287"/>
      <c r="E16" s="287"/>
      <c r="F16" s="287"/>
      <c r="G16" s="287"/>
      <c r="H16" s="287"/>
      <c r="I16" s="287"/>
      <c r="J16" s="287"/>
      <c r="K16" s="287"/>
      <c r="L16" s="287"/>
      <c r="M16" s="287"/>
      <c r="N16" s="287"/>
      <c r="O16" s="287"/>
      <c r="P16" s="287"/>
    </row>
    <row r="17" spans="1:16">
      <c r="A17" s="252">
        <v>1</v>
      </c>
      <c r="B17" s="252">
        <v>2</v>
      </c>
      <c r="C17" s="252">
        <v>3</v>
      </c>
      <c r="D17" s="252">
        <v>4</v>
      </c>
      <c r="E17" s="253">
        <v>5</v>
      </c>
      <c r="F17" s="252">
        <v>6</v>
      </c>
      <c r="G17" s="252">
        <v>7</v>
      </c>
      <c r="H17" s="252">
        <v>8</v>
      </c>
      <c r="I17" s="252">
        <v>9</v>
      </c>
      <c r="J17" s="253">
        <v>10</v>
      </c>
      <c r="K17" s="252">
        <v>11</v>
      </c>
      <c r="L17" s="252">
        <v>12</v>
      </c>
      <c r="M17" s="252">
        <v>13</v>
      </c>
      <c r="N17" s="252">
        <v>14</v>
      </c>
      <c r="O17" s="252">
        <v>15</v>
      </c>
      <c r="P17" s="253">
        <v>16</v>
      </c>
    </row>
    <row r="18" spans="1:16">
      <c r="A18" s="264" t="s">
        <v>10</v>
      </c>
      <c r="B18" s="265"/>
      <c r="C18" s="266"/>
      <c r="D18" s="267" t="s">
        <v>50</v>
      </c>
      <c r="E18" s="268">
        <v>126887363</v>
      </c>
      <c r="F18" s="269">
        <v>108450690</v>
      </c>
      <c r="G18" s="269">
        <v>41016529</v>
      </c>
      <c r="H18" s="269">
        <v>4606100</v>
      </c>
      <c r="I18" s="269">
        <v>18436673</v>
      </c>
      <c r="J18" s="268">
        <v>14458865</v>
      </c>
      <c r="K18" s="269">
        <v>13200965</v>
      </c>
      <c r="L18" s="269">
        <v>1214400</v>
      </c>
      <c r="M18" s="269">
        <v>48000</v>
      </c>
      <c r="N18" s="269">
        <v>179400</v>
      </c>
      <c r="O18" s="269">
        <v>13244465</v>
      </c>
      <c r="P18" s="268">
        <v>141346228</v>
      </c>
    </row>
    <row r="19" spans="1:16" s="9" customFormat="1" ht="117.6" customHeight="1">
      <c r="A19" s="270" t="s">
        <v>152</v>
      </c>
      <c r="B19" s="270" t="s">
        <v>39</v>
      </c>
      <c r="C19" s="271" t="s">
        <v>11</v>
      </c>
      <c r="D19" s="272" t="s">
        <v>51</v>
      </c>
      <c r="E19" s="273">
        <v>32126852</v>
      </c>
      <c r="F19" s="274">
        <v>32126852</v>
      </c>
      <c r="G19" s="274">
        <v>22692400</v>
      </c>
      <c r="H19" s="274">
        <v>2296500</v>
      </c>
      <c r="I19" s="274">
        <v>0</v>
      </c>
      <c r="J19" s="273">
        <v>0</v>
      </c>
      <c r="K19" s="274">
        <v>0</v>
      </c>
      <c r="L19" s="274">
        <v>0</v>
      </c>
      <c r="M19" s="274">
        <v>0</v>
      </c>
      <c r="N19" s="274">
        <v>0</v>
      </c>
      <c r="O19" s="274">
        <v>0</v>
      </c>
      <c r="P19" s="273">
        <v>32126852</v>
      </c>
    </row>
    <row r="20" spans="1:16" s="213" customFormat="1" ht="36" customHeight="1">
      <c r="A20" s="270" t="s">
        <v>209</v>
      </c>
      <c r="B20" s="270" t="s">
        <v>210</v>
      </c>
      <c r="C20" s="271" t="s">
        <v>75</v>
      </c>
      <c r="D20" s="272" t="s">
        <v>211</v>
      </c>
      <c r="E20" s="273">
        <v>200000</v>
      </c>
      <c r="F20" s="274">
        <v>200000</v>
      </c>
      <c r="G20" s="274">
        <v>0</v>
      </c>
      <c r="H20" s="274">
        <v>0</v>
      </c>
      <c r="I20" s="274">
        <v>0</v>
      </c>
      <c r="J20" s="273">
        <v>0</v>
      </c>
      <c r="K20" s="274">
        <v>0</v>
      </c>
      <c r="L20" s="274">
        <v>0</v>
      </c>
      <c r="M20" s="274">
        <v>0</v>
      </c>
      <c r="N20" s="274">
        <v>0</v>
      </c>
      <c r="O20" s="274">
        <v>0</v>
      </c>
      <c r="P20" s="273">
        <v>200000</v>
      </c>
    </row>
    <row r="21" spans="1:16" ht="36" customHeight="1">
      <c r="A21" s="270" t="s">
        <v>153</v>
      </c>
      <c r="B21" s="270" t="s">
        <v>110</v>
      </c>
      <c r="C21" s="271" t="s">
        <v>111</v>
      </c>
      <c r="D21" s="272" t="s">
        <v>112</v>
      </c>
      <c r="E21" s="273">
        <v>6012100</v>
      </c>
      <c r="F21" s="274">
        <v>6012100</v>
      </c>
      <c r="G21" s="274">
        <v>0</v>
      </c>
      <c r="H21" s="274">
        <v>0</v>
      </c>
      <c r="I21" s="274">
        <v>0</v>
      </c>
      <c r="J21" s="273">
        <v>0</v>
      </c>
      <c r="K21" s="274">
        <v>0</v>
      </c>
      <c r="L21" s="274">
        <v>0</v>
      </c>
      <c r="M21" s="274">
        <v>0</v>
      </c>
      <c r="N21" s="274">
        <v>0</v>
      </c>
      <c r="O21" s="274">
        <v>0</v>
      </c>
      <c r="P21" s="273">
        <v>6012100</v>
      </c>
    </row>
    <row r="22" spans="1:16" ht="80.400000000000006" customHeight="1">
      <c r="A22" s="270" t="s">
        <v>154</v>
      </c>
      <c r="B22" s="270" t="s">
        <v>35</v>
      </c>
      <c r="C22" s="271" t="s">
        <v>34</v>
      </c>
      <c r="D22" s="272" t="s">
        <v>82</v>
      </c>
      <c r="E22" s="273">
        <v>528000</v>
      </c>
      <c r="F22" s="274">
        <v>528000</v>
      </c>
      <c r="G22" s="274">
        <v>0</v>
      </c>
      <c r="H22" s="274">
        <v>0</v>
      </c>
      <c r="I22" s="274">
        <v>0</v>
      </c>
      <c r="J22" s="273">
        <v>0</v>
      </c>
      <c r="K22" s="274">
        <v>0</v>
      </c>
      <c r="L22" s="274">
        <v>0</v>
      </c>
      <c r="M22" s="274">
        <v>0</v>
      </c>
      <c r="N22" s="274">
        <v>0</v>
      </c>
      <c r="O22" s="274">
        <v>0</v>
      </c>
      <c r="P22" s="273">
        <v>528000</v>
      </c>
    </row>
    <row r="23" spans="1:16" ht="74.400000000000006" customHeight="1">
      <c r="A23" s="270" t="s">
        <v>155</v>
      </c>
      <c r="B23" s="270" t="s">
        <v>41</v>
      </c>
      <c r="C23" s="271" t="s">
        <v>33</v>
      </c>
      <c r="D23" s="272" t="s">
        <v>42</v>
      </c>
      <c r="E23" s="273">
        <v>1562600</v>
      </c>
      <c r="F23" s="274">
        <v>1562600</v>
      </c>
      <c r="G23" s="274">
        <v>0</v>
      </c>
      <c r="H23" s="274">
        <v>0</v>
      </c>
      <c r="I23" s="274">
        <v>0</v>
      </c>
      <c r="J23" s="273">
        <v>0</v>
      </c>
      <c r="K23" s="274">
        <v>0</v>
      </c>
      <c r="L23" s="274">
        <v>0</v>
      </c>
      <c r="M23" s="274">
        <v>0</v>
      </c>
      <c r="N23" s="274">
        <v>0</v>
      </c>
      <c r="O23" s="274">
        <v>0</v>
      </c>
      <c r="P23" s="273">
        <v>1562600</v>
      </c>
    </row>
    <row r="24" spans="1:16" s="9" customFormat="1" ht="43.2" customHeight="1">
      <c r="A24" s="270" t="s">
        <v>278</v>
      </c>
      <c r="B24" s="270" t="s">
        <v>279</v>
      </c>
      <c r="C24" s="271" t="s">
        <v>113</v>
      </c>
      <c r="D24" s="272" t="s">
        <v>280</v>
      </c>
      <c r="E24" s="273">
        <v>5010600</v>
      </c>
      <c r="F24" s="274">
        <v>5010600</v>
      </c>
      <c r="G24" s="274">
        <v>0</v>
      </c>
      <c r="H24" s="274">
        <v>0</v>
      </c>
      <c r="I24" s="274">
        <v>0</v>
      </c>
      <c r="J24" s="273">
        <v>527900</v>
      </c>
      <c r="K24" s="274">
        <v>527900</v>
      </c>
      <c r="L24" s="274">
        <v>0</v>
      </c>
      <c r="M24" s="274">
        <v>0</v>
      </c>
      <c r="N24" s="274">
        <v>0</v>
      </c>
      <c r="O24" s="274">
        <v>527900</v>
      </c>
      <c r="P24" s="273">
        <v>5538500</v>
      </c>
    </row>
    <row r="25" spans="1:16" s="218" customFormat="1" ht="46.8" customHeight="1">
      <c r="A25" s="270" t="s">
        <v>156</v>
      </c>
      <c r="B25" s="270" t="s">
        <v>115</v>
      </c>
      <c r="C25" s="271" t="s">
        <v>116</v>
      </c>
      <c r="D25" s="272" t="s">
        <v>117</v>
      </c>
      <c r="E25" s="273">
        <v>6800</v>
      </c>
      <c r="F25" s="274">
        <v>6800</v>
      </c>
      <c r="G25" s="274">
        <v>0</v>
      </c>
      <c r="H25" s="274">
        <v>0</v>
      </c>
      <c r="I25" s="274">
        <v>0</v>
      </c>
      <c r="J25" s="273">
        <v>0</v>
      </c>
      <c r="K25" s="274">
        <v>0</v>
      </c>
      <c r="L25" s="274">
        <v>0</v>
      </c>
      <c r="M25" s="274">
        <v>0</v>
      </c>
      <c r="N25" s="274">
        <v>0</v>
      </c>
      <c r="O25" s="274">
        <v>0</v>
      </c>
      <c r="P25" s="273">
        <v>6800</v>
      </c>
    </row>
    <row r="26" spans="1:16" s="218" customFormat="1" ht="61.8" customHeight="1">
      <c r="A26" s="270" t="s">
        <v>157</v>
      </c>
      <c r="B26" s="270" t="s">
        <v>118</v>
      </c>
      <c r="C26" s="271" t="s">
        <v>116</v>
      </c>
      <c r="D26" s="272" t="s">
        <v>119</v>
      </c>
      <c r="E26" s="273">
        <v>1000000</v>
      </c>
      <c r="F26" s="274">
        <v>1000000</v>
      </c>
      <c r="G26" s="274">
        <v>0</v>
      </c>
      <c r="H26" s="274">
        <v>0</v>
      </c>
      <c r="I26" s="274">
        <v>0</v>
      </c>
      <c r="J26" s="273">
        <v>0</v>
      </c>
      <c r="K26" s="274">
        <v>0</v>
      </c>
      <c r="L26" s="274">
        <v>0</v>
      </c>
      <c r="M26" s="274">
        <v>0</v>
      </c>
      <c r="N26" s="274">
        <v>0</v>
      </c>
      <c r="O26" s="274">
        <v>0</v>
      </c>
      <c r="P26" s="273">
        <v>1000000</v>
      </c>
    </row>
    <row r="27" spans="1:16" s="9" customFormat="1" ht="71.400000000000006" customHeight="1">
      <c r="A27" s="270" t="s">
        <v>158</v>
      </c>
      <c r="B27" s="270" t="s">
        <v>120</v>
      </c>
      <c r="C27" s="271" t="s">
        <v>116</v>
      </c>
      <c r="D27" s="272" t="s">
        <v>121</v>
      </c>
      <c r="E27" s="273">
        <v>150500</v>
      </c>
      <c r="F27" s="274">
        <v>150500</v>
      </c>
      <c r="G27" s="274">
        <v>0</v>
      </c>
      <c r="H27" s="274">
        <v>0</v>
      </c>
      <c r="I27" s="274">
        <v>0</v>
      </c>
      <c r="J27" s="273">
        <v>0</v>
      </c>
      <c r="K27" s="274">
        <v>0</v>
      </c>
      <c r="L27" s="274">
        <v>0</v>
      </c>
      <c r="M27" s="274">
        <v>0</v>
      </c>
      <c r="N27" s="274">
        <v>0</v>
      </c>
      <c r="O27" s="274">
        <v>0</v>
      </c>
      <c r="P27" s="273">
        <v>150500</v>
      </c>
    </row>
    <row r="28" spans="1:16" ht="94.2" customHeight="1">
      <c r="A28" s="270" t="s">
        <v>181</v>
      </c>
      <c r="B28" s="270" t="s">
        <v>122</v>
      </c>
      <c r="C28" s="271" t="s">
        <v>19</v>
      </c>
      <c r="D28" s="272" t="s">
        <v>123</v>
      </c>
      <c r="E28" s="273">
        <v>4626900</v>
      </c>
      <c r="F28" s="274">
        <v>4626900</v>
      </c>
      <c r="G28" s="274">
        <v>3377600</v>
      </c>
      <c r="H28" s="274">
        <v>169700</v>
      </c>
      <c r="I28" s="274">
        <v>0</v>
      </c>
      <c r="J28" s="273">
        <v>120000</v>
      </c>
      <c r="K28" s="274">
        <v>0</v>
      </c>
      <c r="L28" s="274">
        <v>120000</v>
      </c>
      <c r="M28" s="274">
        <v>48000</v>
      </c>
      <c r="N28" s="274">
        <v>34400</v>
      </c>
      <c r="O28" s="274">
        <v>0</v>
      </c>
      <c r="P28" s="273">
        <v>4746900</v>
      </c>
    </row>
    <row r="29" spans="1:16" ht="47.4" customHeight="1">
      <c r="A29" s="270" t="s">
        <v>159</v>
      </c>
      <c r="B29" s="270" t="s">
        <v>124</v>
      </c>
      <c r="C29" s="271" t="s">
        <v>12</v>
      </c>
      <c r="D29" s="272" t="s">
        <v>182</v>
      </c>
      <c r="E29" s="273">
        <v>1047100</v>
      </c>
      <c r="F29" s="274">
        <v>1047100</v>
      </c>
      <c r="G29" s="274">
        <v>735500</v>
      </c>
      <c r="H29" s="274">
        <v>25200</v>
      </c>
      <c r="I29" s="274">
        <v>0</v>
      </c>
      <c r="J29" s="273">
        <v>0</v>
      </c>
      <c r="K29" s="274">
        <v>0</v>
      </c>
      <c r="L29" s="274">
        <v>0</v>
      </c>
      <c r="M29" s="274">
        <v>0</v>
      </c>
      <c r="N29" s="274">
        <v>0</v>
      </c>
      <c r="O29" s="274">
        <v>0</v>
      </c>
      <c r="P29" s="273">
        <v>1047100</v>
      </c>
    </row>
    <row r="30" spans="1:16" ht="135" customHeight="1">
      <c r="A30" s="270" t="s">
        <v>160</v>
      </c>
      <c r="B30" s="270" t="s">
        <v>125</v>
      </c>
      <c r="C30" s="271" t="s">
        <v>18</v>
      </c>
      <c r="D30" s="272" t="s">
        <v>126</v>
      </c>
      <c r="E30" s="273">
        <v>1100000</v>
      </c>
      <c r="F30" s="274">
        <v>1100000</v>
      </c>
      <c r="G30" s="274">
        <v>0</v>
      </c>
      <c r="H30" s="274">
        <v>0</v>
      </c>
      <c r="I30" s="274">
        <v>0</v>
      </c>
      <c r="J30" s="273">
        <v>0</v>
      </c>
      <c r="K30" s="274">
        <v>0</v>
      </c>
      <c r="L30" s="274">
        <v>0</v>
      </c>
      <c r="M30" s="274">
        <v>0</v>
      </c>
      <c r="N30" s="274">
        <v>0</v>
      </c>
      <c r="O30" s="274">
        <v>0</v>
      </c>
      <c r="P30" s="273">
        <v>1100000</v>
      </c>
    </row>
    <row r="31" spans="1:16" ht="124.2" customHeight="1">
      <c r="A31" s="270" t="s">
        <v>161</v>
      </c>
      <c r="B31" s="270" t="s">
        <v>127</v>
      </c>
      <c r="C31" s="271" t="s">
        <v>128</v>
      </c>
      <c r="D31" s="272" t="s">
        <v>129</v>
      </c>
      <c r="E31" s="273">
        <v>450000</v>
      </c>
      <c r="F31" s="274">
        <v>450000</v>
      </c>
      <c r="G31" s="274">
        <v>0</v>
      </c>
      <c r="H31" s="274">
        <v>0</v>
      </c>
      <c r="I31" s="274">
        <v>0</v>
      </c>
      <c r="J31" s="273">
        <v>0</v>
      </c>
      <c r="K31" s="274">
        <v>0</v>
      </c>
      <c r="L31" s="274">
        <v>0</v>
      </c>
      <c r="M31" s="274">
        <v>0</v>
      </c>
      <c r="N31" s="274">
        <v>0</v>
      </c>
      <c r="O31" s="274">
        <v>0</v>
      </c>
      <c r="P31" s="273">
        <v>450000</v>
      </c>
    </row>
    <row r="32" spans="1:16" ht="34.799999999999997" customHeight="1">
      <c r="A32" s="270" t="s">
        <v>473</v>
      </c>
      <c r="B32" s="270" t="s">
        <v>474</v>
      </c>
      <c r="C32" s="271" t="s">
        <v>475</v>
      </c>
      <c r="D32" s="272" t="s">
        <v>476</v>
      </c>
      <c r="E32" s="273">
        <v>250000</v>
      </c>
      <c r="F32" s="274">
        <v>250000</v>
      </c>
      <c r="G32" s="274">
        <v>0</v>
      </c>
      <c r="H32" s="274">
        <v>0</v>
      </c>
      <c r="I32" s="274">
        <v>0</v>
      </c>
      <c r="J32" s="273">
        <v>0</v>
      </c>
      <c r="K32" s="274">
        <v>0</v>
      </c>
      <c r="L32" s="274">
        <v>0</v>
      </c>
      <c r="M32" s="274">
        <v>0</v>
      </c>
      <c r="N32" s="274">
        <v>0</v>
      </c>
      <c r="O32" s="274">
        <v>0</v>
      </c>
      <c r="P32" s="273">
        <v>250000</v>
      </c>
    </row>
    <row r="33" spans="1:16" ht="69">
      <c r="A33" s="270" t="s">
        <v>281</v>
      </c>
      <c r="B33" s="270" t="s">
        <v>282</v>
      </c>
      <c r="C33" s="271" t="s">
        <v>116</v>
      </c>
      <c r="D33" s="272" t="s">
        <v>283</v>
      </c>
      <c r="E33" s="273">
        <v>400000</v>
      </c>
      <c r="F33" s="274">
        <v>400000</v>
      </c>
      <c r="G33" s="274">
        <v>0</v>
      </c>
      <c r="H33" s="274">
        <v>0</v>
      </c>
      <c r="I33" s="274">
        <v>0</v>
      </c>
      <c r="J33" s="273">
        <v>0</v>
      </c>
      <c r="K33" s="274">
        <v>0</v>
      </c>
      <c r="L33" s="274">
        <v>0</v>
      </c>
      <c r="M33" s="274">
        <v>0</v>
      </c>
      <c r="N33" s="274">
        <v>0</v>
      </c>
      <c r="O33" s="274">
        <v>0</v>
      </c>
      <c r="P33" s="273">
        <v>400000</v>
      </c>
    </row>
    <row r="34" spans="1:16" ht="50.4" customHeight="1">
      <c r="A34" s="270" t="s">
        <v>162</v>
      </c>
      <c r="B34" s="270" t="s">
        <v>52</v>
      </c>
      <c r="C34" s="271" t="s">
        <v>20</v>
      </c>
      <c r="D34" s="272" t="s">
        <v>40</v>
      </c>
      <c r="E34" s="273">
        <v>6549000</v>
      </c>
      <c r="F34" s="274">
        <v>6549000</v>
      </c>
      <c r="G34" s="274">
        <v>0</v>
      </c>
      <c r="H34" s="274">
        <v>0</v>
      </c>
      <c r="I34" s="274">
        <v>0</v>
      </c>
      <c r="J34" s="273">
        <v>0</v>
      </c>
      <c r="K34" s="274">
        <v>0</v>
      </c>
      <c r="L34" s="274">
        <v>0</v>
      </c>
      <c r="M34" s="274">
        <v>0</v>
      </c>
      <c r="N34" s="274">
        <v>0</v>
      </c>
      <c r="O34" s="274">
        <v>0</v>
      </c>
      <c r="P34" s="273">
        <v>6549000</v>
      </c>
    </row>
    <row r="35" spans="1:16" ht="33" customHeight="1">
      <c r="A35" s="270" t="s">
        <v>163</v>
      </c>
      <c r="B35" s="270" t="s">
        <v>83</v>
      </c>
      <c r="C35" s="271" t="s">
        <v>21</v>
      </c>
      <c r="D35" s="272" t="s">
        <v>36</v>
      </c>
      <c r="E35" s="273">
        <v>6477600</v>
      </c>
      <c r="F35" s="274">
        <v>6477600</v>
      </c>
      <c r="G35" s="274">
        <v>4752400</v>
      </c>
      <c r="H35" s="274">
        <v>330500</v>
      </c>
      <c r="I35" s="274">
        <v>0</v>
      </c>
      <c r="J35" s="273">
        <v>700000</v>
      </c>
      <c r="K35" s="274">
        <v>700000</v>
      </c>
      <c r="L35" s="274">
        <v>0</v>
      </c>
      <c r="M35" s="274">
        <v>0</v>
      </c>
      <c r="N35" s="274">
        <v>0</v>
      </c>
      <c r="O35" s="274">
        <v>700000</v>
      </c>
      <c r="P35" s="273">
        <v>7177600</v>
      </c>
    </row>
    <row r="36" spans="1:16" ht="30.6" customHeight="1">
      <c r="A36" s="270" t="s">
        <v>164</v>
      </c>
      <c r="B36" s="270" t="s">
        <v>84</v>
      </c>
      <c r="C36" s="271" t="s">
        <v>21</v>
      </c>
      <c r="D36" s="272" t="s">
        <v>37</v>
      </c>
      <c r="E36" s="273">
        <v>521000</v>
      </c>
      <c r="F36" s="274">
        <v>521000</v>
      </c>
      <c r="G36" s="274">
        <v>353000</v>
      </c>
      <c r="H36" s="274">
        <v>58600</v>
      </c>
      <c r="I36" s="274">
        <v>0</v>
      </c>
      <c r="J36" s="273">
        <v>0</v>
      </c>
      <c r="K36" s="274">
        <v>0</v>
      </c>
      <c r="L36" s="274">
        <v>0</v>
      </c>
      <c r="M36" s="274">
        <v>0</v>
      </c>
      <c r="N36" s="274">
        <v>0</v>
      </c>
      <c r="O36" s="274">
        <v>0</v>
      </c>
      <c r="P36" s="273">
        <v>521000</v>
      </c>
    </row>
    <row r="37" spans="1:16" ht="60" customHeight="1">
      <c r="A37" s="270" t="s">
        <v>165</v>
      </c>
      <c r="B37" s="270" t="s">
        <v>85</v>
      </c>
      <c r="C37" s="271" t="s">
        <v>22</v>
      </c>
      <c r="D37" s="272" t="s">
        <v>38</v>
      </c>
      <c r="E37" s="273">
        <v>11296910</v>
      </c>
      <c r="F37" s="274">
        <v>11296910</v>
      </c>
      <c r="G37" s="274">
        <v>6980700</v>
      </c>
      <c r="H37" s="274">
        <v>1653800</v>
      </c>
      <c r="I37" s="274">
        <v>0</v>
      </c>
      <c r="J37" s="273">
        <v>446600</v>
      </c>
      <c r="K37" s="274">
        <v>383100</v>
      </c>
      <c r="L37" s="274">
        <v>20000</v>
      </c>
      <c r="M37" s="274">
        <v>0</v>
      </c>
      <c r="N37" s="274">
        <v>0</v>
      </c>
      <c r="O37" s="274">
        <v>426600</v>
      </c>
      <c r="P37" s="273">
        <v>11743510</v>
      </c>
    </row>
    <row r="38" spans="1:16" ht="30.6" customHeight="1">
      <c r="A38" s="270" t="s">
        <v>166</v>
      </c>
      <c r="B38" s="270" t="s">
        <v>53</v>
      </c>
      <c r="C38" s="271" t="s">
        <v>23</v>
      </c>
      <c r="D38" s="272" t="s">
        <v>54</v>
      </c>
      <c r="E38" s="273">
        <v>350000</v>
      </c>
      <c r="F38" s="274">
        <v>350000</v>
      </c>
      <c r="G38" s="274">
        <v>0</v>
      </c>
      <c r="H38" s="274">
        <v>0</v>
      </c>
      <c r="I38" s="274">
        <v>0</v>
      </c>
      <c r="J38" s="273">
        <v>0</v>
      </c>
      <c r="K38" s="274">
        <v>0</v>
      </c>
      <c r="L38" s="274">
        <v>0</v>
      </c>
      <c r="M38" s="274">
        <v>0</v>
      </c>
      <c r="N38" s="274">
        <v>0</v>
      </c>
      <c r="O38" s="274">
        <v>0</v>
      </c>
      <c r="P38" s="273">
        <v>350000</v>
      </c>
    </row>
    <row r="39" spans="1:16" ht="54" customHeight="1">
      <c r="A39" s="270" t="s">
        <v>72</v>
      </c>
      <c r="B39" s="270" t="s">
        <v>73</v>
      </c>
      <c r="C39" s="271" t="s">
        <v>13</v>
      </c>
      <c r="D39" s="272" t="s">
        <v>74</v>
      </c>
      <c r="E39" s="273">
        <v>180000</v>
      </c>
      <c r="F39" s="274">
        <v>180000</v>
      </c>
      <c r="G39" s="274">
        <v>0</v>
      </c>
      <c r="H39" s="274">
        <v>0</v>
      </c>
      <c r="I39" s="274">
        <v>0</v>
      </c>
      <c r="J39" s="273">
        <v>0</v>
      </c>
      <c r="K39" s="274">
        <v>0</v>
      </c>
      <c r="L39" s="274">
        <v>0</v>
      </c>
      <c r="M39" s="274">
        <v>0</v>
      </c>
      <c r="N39" s="274">
        <v>0</v>
      </c>
      <c r="O39" s="274">
        <v>0</v>
      </c>
      <c r="P39" s="273">
        <v>180000</v>
      </c>
    </row>
    <row r="40" spans="1:16" ht="32.4" customHeight="1">
      <c r="A40" s="270" t="s">
        <v>284</v>
      </c>
      <c r="B40" s="270" t="s">
        <v>285</v>
      </c>
      <c r="C40" s="271" t="s">
        <v>13</v>
      </c>
      <c r="D40" s="272" t="s">
        <v>286</v>
      </c>
      <c r="E40" s="273">
        <v>278000</v>
      </c>
      <c r="F40" s="274">
        <v>278000</v>
      </c>
      <c r="G40" s="274">
        <v>0</v>
      </c>
      <c r="H40" s="274">
        <v>17000</v>
      </c>
      <c r="I40" s="274">
        <v>0</v>
      </c>
      <c r="J40" s="273">
        <v>62000</v>
      </c>
      <c r="K40" s="274">
        <v>62000</v>
      </c>
      <c r="L40" s="274">
        <v>0</v>
      </c>
      <c r="M40" s="274">
        <v>0</v>
      </c>
      <c r="N40" s="274">
        <v>0</v>
      </c>
      <c r="O40" s="274">
        <v>62000</v>
      </c>
      <c r="P40" s="273">
        <v>340000</v>
      </c>
    </row>
    <row r="41" spans="1:16" ht="60" customHeight="1">
      <c r="A41" s="270" t="s">
        <v>477</v>
      </c>
      <c r="B41" s="270" t="s">
        <v>478</v>
      </c>
      <c r="C41" s="271" t="s">
        <v>13</v>
      </c>
      <c r="D41" s="272" t="s">
        <v>479</v>
      </c>
      <c r="E41" s="273">
        <v>156928</v>
      </c>
      <c r="F41" s="274">
        <v>156928</v>
      </c>
      <c r="G41" s="274">
        <v>128629</v>
      </c>
      <c r="H41" s="274">
        <v>0</v>
      </c>
      <c r="I41" s="274">
        <v>0</v>
      </c>
      <c r="J41" s="273">
        <v>0</v>
      </c>
      <c r="K41" s="274">
        <v>0</v>
      </c>
      <c r="L41" s="274">
        <v>0</v>
      </c>
      <c r="M41" s="274">
        <v>0</v>
      </c>
      <c r="N41" s="274">
        <v>0</v>
      </c>
      <c r="O41" s="274">
        <v>0</v>
      </c>
      <c r="P41" s="273">
        <v>156928</v>
      </c>
    </row>
    <row r="42" spans="1:16" ht="97.8" customHeight="1">
      <c r="A42" s="270" t="s">
        <v>167</v>
      </c>
      <c r="B42" s="270" t="s">
        <v>86</v>
      </c>
      <c r="C42" s="271" t="s">
        <v>13</v>
      </c>
      <c r="D42" s="272" t="s">
        <v>87</v>
      </c>
      <c r="E42" s="273">
        <v>1662800</v>
      </c>
      <c r="F42" s="274">
        <v>1662800</v>
      </c>
      <c r="G42" s="274">
        <v>1084200</v>
      </c>
      <c r="H42" s="274">
        <v>6600</v>
      </c>
      <c r="I42" s="274">
        <v>0</v>
      </c>
      <c r="J42" s="273">
        <v>0</v>
      </c>
      <c r="K42" s="274">
        <v>0</v>
      </c>
      <c r="L42" s="274">
        <v>0</v>
      </c>
      <c r="M42" s="274">
        <v>0</v>
      </c>
      <c r="N42" s="274">
        <v>0</v>
      </c>
      <c r="O42" s="274">
        <v>0</v>
      </c>
      <c r="P42" s="273">
        <v>1662800</v>
      </c>
    </row>
    <row r="43" spans="1:16" ht="67.2" customHeight="1">
      <c r="A43" s="270" t="s">
        <v>168</v>
      </c>
      <c r="B43" s="270" t="s">
        <v>130</v>
      </c>
      <c r="C43" s="271" t="s">
        <v>13</v>
      </c>
      <c r="D43" s="272" t="s">
        <v>131</v>
      </c>
      <c r="E43" s="273">
        <v>160000</v>
      </c>
      <c r="F43" s="274">
        <v>160000</v>
      </c>
      <c r="G43" s="274">
        <v>0</v>
      </c>
      <c r="H43" s="274">
        <v>0</v>
      </c>
      <c r="I43" s="274">
        <v>0</v>
      </c>
      <c r="J43" s="273">
        <v>0</v>
      </c>
      <c r="K43" s="274">
        <v>0</v>
      </c>
      <c r="L43" s="274">
        <v>0</v>
      </c>
      <c r="M43" s="274">
        <v>0</v>
      </c>
      <c r="N43" s="274">
        <v>0</v>
      </c>
      <c r="O43" s="274">
        <v>0</v>
      </c>
      <c r="P43" s="273">
        <v>160000</v>
      </c>
    </row>
    <row r="44" spans="1:16" ht="49.2" customHeight="1">
      <c r="A44" s="270" t="s">
        <v>169</v>
      </c>
      <c r="B44" s="270" t="s">
        <v>88</v>
      </c>
      <c r="C44" s="271" t="s">
        <v>55</v>
      </c>
      <c r="D44" s="272" t="s">
        <v>89</v>
      </c>
      <c r="E44" s="273">
        <v>400000</v>
      </c>
      <c r="F44" s="274">
        <v>100000</v>
      </c>
      <c r="G44" s="274">
        <v>0</v>
      </c>
      <c r="H44" s="274">
        <v>30000</v>
      </c>
      <c r="I44" s="274">
        <v>300000</v>
      </c>
      <c r="J44" s="273">
        <v>145000</v>
      </c>
      <c r="K44" s="274">
        <v>0</v>
      </c>
      <c r="L44" s="274">
        <v>145000</v>
      </c>
      <c r="M44" s="274">
        <v>0</v>
      </c>
      <c r="N44" s="274">
        <v>145000</v>
      </c>
      <c r="O44" s="274">
        <v>0</v>
      </c>
      <c r="P44" s="273">
        <v>545000</v>
      </c>
    </row>
    <row r="45" spans="1:16" ht="79.8" customHeight="1">
      <c r="A45" s="270" t="s">
        <v>480</v>
      </c>
      <c r="B45" s="270" t="s">
        <v>481</v>
      </c>
      <c r="C45" s="271" t="s">
        <v>55</v>
      </c>
      <c r="D45" s="272" t="s">
        <v>482</v>
      </c>
      <c r="E45" s="273">
        <v>186673</v>
      </c>
      <c r="F45" s="274">
        <v>0</v>
      </c>
      <c r="G45" s="274">
        <v>0</v>
      </c>
      <c r="H45" s="274">
        <v>0</v>
      </c>
      <c r="I45" s="274">
        <v>186673</v>
      </c>
      <c r="J45" s="273">
        <v>0</v>
      </c>
      <c r="K45" s="274">
        <v>0</v>
      </c>
      <c r="L45" s="274">
        <v>0</v>
      </c>
      <c r="M45" s="274">
        <v>0</v>
      </c>
      <c r="N45" s="274">
        <v>0</v>
      </c>
      <c r="O45" s="274">
        <v>0</v>
      </c>
      <c r="P45" s="273">
        <v>186673</v>
      </c>
    </row>
    <row r="46" spans="1:16" ht="34.200000000000003" customHeight="1">
      <c r="A46" s="270" t="s">
        <v>170</v>
      </c>
      <c r="B46" s="270" t="s">
        <v>56</v>
      </c>
      <c r="C46" s="271" t="s">
        <v>55</v>
      </c>
      <c r="D46" s="272" t="s">
        <v>57</v>
      </c>
      <c r="E46" s="273">
        <v>18949800</v>
      </c>
      <c r="F46" s="274">
        <v>1199800</v>
      </c>
      <c r="G46" s="274">
        <v>0</v>
      </c>
      <c r="H46" s="274">
        <v>0</v>
      </c>
      <c r="I46" s="274">
        <v>17750000</v>
      </c>
      <c r="J46" s="273">
        <v>1000000</v>
      </c>
      <c r="K46" s="274">
        <v>1000000</v>
      </c>
      <c r="L46" s="274">
        <v>0</v>
      </c>
      <c r="M46" s="274">
        <v>0</v>
      </c>
      <c r="N46" s="274">
        <v>0</v>
      </c>
      <c r="O46" s="274">
        <v>1000000</v>
      </c>
      <c r="P46" s="273">
        <v>19949800</v>
      </c>
    </row>
    <row r="47" spans="1:16" ht="141.6" customHeight="1">
      <c r="A47" s="270" t="s">
        <v>533</v>
      </c>
      <c r="B47" s="270" t="s">
        <v>534</v>
      </c>
      <c r="C47" s="271" t="s">
        <v>535</v>
      </c>
      <c r="D47" s="272" t="s">
        <v>536</v>
      </c>
      <c r="E47" s="273">
        <v>100000</v>
      </c>
      <c r="F47" s="274">
        <v>100000</v>
      </c>
      <c r="G47" s="274">
        <v>0</v>
      </c>
      <c r="H47" s="274">
        <v>0</v>
      </c>
      <c r="I47" s="274">
        <v>0</v>
      </c>
      <c r="J47" s="273">
        <v>0</v>
      </c>
      <c r="K47" s="274">
        <v>0</v>
      </c>
      <c r="L47" s="274">
        <v>0</v>
      </c>
      <c r="M47" s="274">
        <v>0</v>
      </c>
      <c r="N47" s="274">
        <v>0</v>
      </c>
      <c r="O47" s="274">
        <v>0</v>
      </c>
      <c r="P47" s="273">
        <v>100000</v>
      </c>
    </row>
    <row r="48" spans="1:16" ht="36.6" customHeight="1">
      <c r="A48" s="270" t="s">
        <v>224</v>
      </c>
      <c r="B48" s="270" t="s">
        <v>225</v>
      </c>
      <c r="C48" s="271" t="s">
        <v>226</v>
      </c>
      <c r="D48" s="272" t="s">
        <v>227</v>
      </c>
      <c r="E48" s="273">
        <v>200000</v>
      </c>
      <c r="F48" s="274">
        <v>0</v>
      </c>
      <c r="G48" s="274">
        <v>0</v>
      </c>
      <c r="H48" s="274">
        <v>0</v>
      </c>
      <c r="I48" s="274">
        <v>200000</v>
      </c>
      <c r="J48" s="273">
        <v>0</v>
      </c>
      <c r="K48" s="274">
        <v>0</v>
      </c>
      <c r="L48" s="274">
        <v>0</v>
      </c>
      <c r="M48" s="274">
        <v>0</v>
      </c>
      <c r="N48" s="274">
        <v>0</v>
      </c>
      <c r="O48" s="274">
        <v>0</v>
      </c>
      <c r="P48" s="273">
        <v>200000</v>
      </c>
    </row>
    <row r="49" spans="1:16" ht="33" customHeight="1">
      <c r="A49" s="270" t="s">
        <v>228</v>
      </c>
      <c r="B49" s="270" t="s">
        <v>229</v>
      </c>
      <c r="C49" s="271" t="s">
        <v>226</v>
      </c>
      <c r="D49" s="272" t="s">
        <v>230</v>
      </c>
      <c r="E49" s="273">
        <v>415100</v>
      </c>
      <c r="F49" s="274">
        <v>415100</v>
      </c>
      <c r="G49" s="274">
        <v>0</v>
      </c>
      <c r="H49" s="274">
        <v>0</v>
      </c>
      <c r="I49" s="274">
        <v>0</v>
      </c>
      <c r="J49" s="273">
        <v>23900</v>
      </c>
      <c r="K49" s="274">
        <v>0</v>
      </c>
      <c r="L49" s="274">
        <v>23900</v>
      </c>
      <c r="M49" s="274">
        <v>0</v>
      </c>
      <c r="N49" s="274">
        <v>0</v>
      </c>
      <c r="O49" s="274">
        <v>0</v>
      </c>
      <c r="P49" s="273">
        <v>439000</v>
      </c>
    </row>
    <row r="50" spans="1:16" ht="32.4" customHeight="1">
      <c r="A50" s="270" t="s">
        <v>381</v>
      </c>
      <c r="B50" s="270" t="s">
        <v>382</v>
      </c>
      <c r="C50" s="271" t="s">
        <v>383</v>
      </c>
      <c r="D50" s="272" t="s">
        <v>384</v>
      </c>
      <c r="E50" s="273">
        <v>15200</v>
      </c>
      <c r="F50" s="274">
        <v>15200</v>
      </c>
      <c r="G50" s="274">
        <v>0</v>
      </c>
      <c r="H50" s="274">
        <v>0</v>
      </c>
      <c r="I50" s="274">
        <v>0</v>
      </c>
      <c r="J50" s="273">
        <v>1450000</v>
      </c>
      <c r="K50" s="274">
        <v>1450000</v>
      </c>
      <c r="L50" s="274">
        <v>0</v>
      </c>
      <c r="M50" s="274">
        <v>0</v>
      </c>
      <c r="N50" s="274">
        <v>0</v>
      </c>
      <c r="O50" s="274">
        <v>1450000</v>
      </c>
      <c r="P50" s="273">
        <v>1465200</v>
      </c>
    </row>
    <row r="51" spans="1:16" ht="41.4" customHeight="1">
      <c r="A51" s="270" t="s">
        <v>483</v>
      </c>
      <c r="B51" s="270" t="s">
        <v>484</v>
      </c>
      <c r="C51" s="271" t="s">
        <v>231</v>
      </c>
      <c r="D51" s="272" t="s">
        <v>485</v>
      </c>
      <c r="E51" s="273">
        <v>0</v>
      </c>
      <c r="F51" s="274">
        <v>0</v>
      </c>
      <c r="G51" s="274">
        <v>0</v>
      </c>
      <c r="H51" s="274">
        <v>0</v>
      </c>
      <c r="I51" s="274">
        <v>0</v>
      </c>
      <c r="J51" s="273">
        <v>800000</v>
      </c>
      <c r="K51" s="274">
        <v>800000</v>
      </c>
      <c r="L51" s="274">
        <v>0</v>
      </c>
      <c r="M51" s="274">
        <v>0</v>
      </c>
      <c r="N51" s="274">
        <v>0</v>
      </c>
      <c r="O51" s="274">
        <v>800000</v>
      </c>
      <c r="P51" s="273">
        <v>800000</v>
      </c>
    </row>
    <row r="52" spans="1:16" ht="31.8" customHeight="1">
      <c r="A52" s="270" t="s">
        <v>401</v>
      </c>
      <c r="B52" s="270" t="s">
        <v>402</v>
      </c>
      <c r="C52" s="271" t="s">
        <v>231</v>
      </c>
      <c r="D52" s="272" t="s">
        <v>403</v>
      </c>
      <c r="E52" s="273">
        <v>0</v>
      </c>
      <c r="F52" s="274">
        <v>0</v>
      </c>
      <c r="G52" s="274">
        <v>0</v>
      </c>
      <c r="H52" s="274">
        <v>0</v>
      </c>
      <c r="I52" s="274">
        <v>0</v>
      </c>
      <c r="J52" s="273">
        <v>1620000</v>
      </c>
      <c r="K52" s="274">
        <v>1620000</v>
      </c>
      <c r="L52" s="274">
        <v>0</v>
      </c>
      <c r="M52" s="274">
        <v>0</v>
      </c>
      <c r="N52" s="274">
        <v>0</v>
      </c>
      <c r="O52" s="274">
        <v>1620000</v>
      </c>
      <c r="P52" s="273">
        <v>1620000</v>
      </c>
    </row>
    <row r="53" spans="1:16" ht="50.4" customHeight="1">
      <c r="A53" s="270" t="s">
        <v>232</v>
      </c>
      <c r="B53" s="270" t="s">
        <v>233</v>
      </c>
      <c r="C53" s="271" t="s">
        <v>231</v>
      </c>
      <c r="D53" s="272" t="s">
        <v>234</v>
      </c>
      <c r="E53" s="273">
        <v>0</v>
      </c>
      <c r="F53" s="274">
        <v>0</v>
      </c>
      <c r="G53" s="274">
        <v>0</v>
      </c>
      <c r="H53" s="274">
        <v>0</v>
      </c>
      <c r="I53" s="274">
        <v>0</v>
      </c>
      <c r="J53" s="273">
        <v>200000</v>
      </c>
      <c r="K53" s="274">
        <v>200000</v>
      </c>
      <c r="L53" s="274">
        <v>0</v>
      </c>
      <c r="M53" s="274">
        <v>0</v>
      </c>
      <c r="N53" s="274">
        <v>0</v>
      </c>
      <c r="O53" s="274">
        <v>200000</v>
      </c>
      <c r="P53" s="273">
        <v>200000</v>
      </c>
    </row>
    <row r="54" spans="1:16" ht="80.400000000000006" customHeight="1">
      <c r="A54" s="270" t="s">
        <v>171</v>
      </c>
      <c r="B54" s="270" t="s">
        <v>60</v>
      </c>
      <c r="C54" s="271" t="s">
        <v>59</v>
      </c>
      <c r="D54" s="272" t="s">
        <v>61</v>
      </c>
      <c r="E54" s="273">
        <v>18144300</v>
      </c>
      <c r="F54" s="274">
        <v>18144300</v>
      </c>
      <c r="G54" s="274">
        <v>0</v>
      </c>
      <c r="H54" s="274">
        <v>0</v>
      </c>
      <c r="I54" s="274">
        <v>0</v>
      </c>
      <c r="J54" s="273">
        <v>1437900</v>
      </c>
      <c r="K54" s="274">
        <v>1437900</v>
      </c>
      <c r="L54" s="274">
        <v>0</v>
      </c>
      <c r="M54" s="274">
        <v>0</v>
      </c>
      <c r="N54" s="274">
        <v>0</v>
      </c>
      <c r="O54" s="274">
        <v>1437900</v>
      </c>
      <c r="P54" s="273">
        <v>19582200</v>
      </c>
    </row>
    <row r="55" spans="1:16" ht="37.200000000000003" customHeight="1">
      <c r="A55" s="270" t="s">
        <v>524</v>
      </c>
      <c r="B55" s="270" t="s">
        <v>525</v>
      </c>
      <c r="C55" s="271" t="s">
        <v>526</v>
      </c>
      <c r="D55" s="272" t="s">
        <v>527</v>
      </c>
      <c r="E55" s="273">
        <v>426000</v>
      </c>
      <c r="F55" s="274">
        <v>426000</v>
      </c>
      <c r="G55" s="274">
        <v>0</v>
      </c>
      <c r="H55" s="274">
        <v>0</v>
      </c>
      <c r="I55" s="274">
        <v>0</v>
      </c>
      <c r="J55" s="273">
        <v>174000</v>
      </c>
      <c r="K55" s="274">
        <v>174000</v>
      </c>
      <c r="L55" s="274">
        <v>0</v>
      </c>
      <c r="M55" s="274">
        <v>0</v>
      </c>
      <c r="N55" s="274">
        <v>0</v>
      </c>
      <c r="O55" s="274">
        <v>174000</v>
      </c>
      <c r="P55" s="273">
        <v>600000</v>
      </c>
    </row>
    <row r="56" spans="1:16" ht="100.2" customHeight="1">
      <c r="A56" s="270" t="s">
        <v>237</v>
      </c>
      <c r="B56" s="270" t="s">
        <v>238</v>
      </c>
      <c r="C56" s="271" t="s">
        <v>58</v>
      </c>
      <c r="D56" s="272" t="s">
        <v>239</v>
      </c>
      <c r="E56" s="273">
        <v>0</v>
      </c>
      <c r="F56" s="274">
        <v>0</v>
      </c>
      <c r="G56" s="274">
        <v>0</v>
      </c>
      <c r="H56" s="274">
        <v>0</v>
      </c>
      <c r="I56" s="274">
        <v>0</v>
      </c>
      <c r="J56" s="273">
        <v>328065</v>
      </c>
      <c r="K56" s="274">
        <v>328065</v>
      </c>
      <c r="L56" s="274">
        <v>0</v>
      </c>
      <c r="M56" s="274">
        <v>0</v>
      </c>
      <c r="N56" s="274">
        <v>0</v>
      </c>
      <c r="O56" s="274">
        <v>328065</v>
      </c>
      <c r="P56" s="273">
        <v>328065</v>
      </c>
    </row>
    <row r="57" spans="1:16" ht="38.4" customHeight="1">
      <c r="A57" s="270" t="s">
        <v>240</v>
      </c>
      <c r="B57" s="270" t="s">
        <v>241</v>
      </c>
      <c r="C57" s="271" t="s">
        <v>58</v>
      </c>
      <c r="D57" s="272" t="s">
        <v>242</v>
      </c>
      <c r="E57" s="273">
        <v>0</v>
      </c>
      <c r="F57" s="274">
        <v>0</v>
      </c>
      <c r="G57" s="274">
        <v>0</v>
      </c>
      <c r="H57" s="274">
        <v>0</v>
      </c>
      <c r="I57" s="274">
        <v>0</v>
      </c>
      <c r="J57" s="273">
        <v>2650000</v>
      </c>
      <c r="K57" s="274">
        <v>2650000</v>
      </c>
      <c r="L57" s="274">
        <v>0</v>
      </c>
      <c r="M57" s="274">
        <v>0</v>
      </c>
      <c r="N57" s="274">
        <v>0</v>
      </c>
      <c r="O57" s="274">
        <v>2650000</v>
      </c>
      <c r="P57" s="273">
        <v>2650000</v>
      </c>
    </row>
    <row r="58" spans="1:16" ht="54" customHeight="1">
      <c r="A58" s="270" t="s">
        <v>172</v>
      </c>
      <c r="B58" s="270" t="s">
        <v>62</v>
      </c>
      <c r="C58" s="271" t="s">
        <v>58</v>
      </c>
      <c r="D58" s="272" t="s">
        <v>63</v>
      </c>
      <c r="E58" s="273">
        <v>265200</v>
      </c>
      <c r="F58" s="274">
        <v>265200</v>
      </c>
      <c r="G58" s="274">
        <v>0</v>
      </c>
      <c r="H58" s="274">
        <v>0</v>
      </c>
      <c r="I58" s="274">
        <v>0</v>
      </c>
      <c r="J58" s="273">
        <v>0</v>
      </c>
      <c r="K58" s="274">
        <v>0</v>
      </c>
      <c r="L58" s="274">
        <v>0</v>
      </c>
      <c r="M58" s="274">
        <v>0</v>
      </c>
      <c r="N58" s="274">
        <v>0</v>
      </c>
      <c r="O58" s="274">
        <v>0</v>
      </c>
      <c r="P58" s="273">
        <v>265200</v>
      </c>
    </row>
    <row r="59" spans="1:16" ht="39.6" customHeight="1">
      <c r="A59" s="270" t="s">
        <v>173</v>
      </c>
      <c r="B59" s="270" t="s">
        <v>64</v>
      </c>
      <c r="C59" s="271" t="s">
        <v>58</v>
      </c>
      <c r="D59" s="272" t="s">
        <v>65</v>
      </c>
      <c r="E59" s="273">
        <v>296000</v>
      </c>
      <c r="F59" s="274">
        <v>296000</v>
      </c>
      <c r="G59" s="274">
        <v>0</v>
      </c>
      <c r="H59" s="274">
        <v>0</v>
      </c>
      <c r="I59" s="274">
        <v>0</v>
      </c>
      <c r="J59" s="273">
        <v>0</v>
      </c>
      <c r="K59" s="274">
        <v>0</v>
      </c>
      <c r="L59" s="274">
        <v>0</v>
      </c>
      <c r="M59" s="274">
        <v>0</v>
      </c>
      <c r="N59" s="274">
        <v>0</v>
      </c>
      <c r="O59" s="274">
        <v>0</v>
      </c>
      <c r="P59" s="273">
        <v>296000</v>
      </c>
    </row>
    <row r="60" spans="1:16" ht="57.6" customHeight="1">
      <c r="A60" s="270" t="s">
        <v>174</v>
      </c>
      <c r="B60" s="270" t="s">
        <v>132</v>
      </c>
      <c r="C60" s="271" t="s">
        <v>14</v>
      </c>
      <c r="D60" s="272" t="s">
        <v>133</v>
      </c>
      <c r="E60" s="273">
        <v>1216500</v>
      </c>
      <c r="F60" s="274">
        <v>1216500</v>
      </c>
      <c r="G60" s="274">
        <v>0</v>
      </c>
      <c r="H60" s="274">
        <v>0</v>
      </c>
      <c r="I60" s="274">
        <v>0</v>
      </c>
      <c r="J60" s="273">
        <v>368000</v>
      </c>
      <c r="K60" s="274">
        <v>368000</v>
      </c>
      <c r="L60" s="274">
        <v>0</v>
      </c>
      <c r="M60" s="274">
        <v>0</v>
      </c>
      <c r="N60" s="274">
        <v>0</v>
      </c>
      <c r="O60" s="274">
        <v>368000</v>
      </c>
      <c r="P60" s="273">
        <v>1584500</v>
      </c>
    </row>
    <row r="61" spans="1:16" ht="52.2" customHeight="1">
      <c r="A61" s="270" t="s">
        <v>175</v>
      </c>
      <c r="B61" s="270" t="s">
        <v>90</v>
      </c>
      <c r="C61" s="271" t="s">
        <v>14</v>
      </c>
      <c r="D61" s="272" t="s">
        <v>287</v>
      </c>
      <c r="E61" s="273">
        <v>1487100</v>
      </c>
      <c r="F61" s="274">
        <v>1487100</v>
      </c>
      <c r="G61" s="274">
        <v>912100</v>
      </c>
      <c r="H61" s="274">
        <v>17100</v>
      </c>
      <c r="I61" s="274">
        <v>0</v>
      </c>
      <c r="J61" s="273">
        <v>0</v>
      </c>
      <c r="K61" s="274">
        <v>0</v>
      </c>
      <c r="L61" s="274">
        <v>0</v>
      </c>
      <c r="M61" s="274">
        <v>0</v>
      </c>
      <c r="N61" s="274">
        <v>0</v>
      </c>
      <c r="O61" s="274">
        <v>0</v>
      </c>
      <c r="P61" s="273">
        <v>1487100</v>
      </c>
    </row>
    <row r="62" spans="1:16" ht="41.4" customHeight="1">
      <c r="A62" s="270" t="s">
        <v>176</v>
      </c>
      <c r="B62" s="270" t="s">
        <v>67</v>
      </c>
      <c r="C62" s="271" t="s">
        <v>66</v>
      </c>
      <c r="D62" s="272" t="s">
        <v>68</v>
      </c>
      <c r="E62" s="273">
        <v>551100</v>
      </c>
      <c r="F62" s="274">
        <v>551100</v>
      </c>
      <c r="G62" s="274">
        <v>0</v>
      </c>
      <c r="H62" s="274">
        <v>1100</v>
      </c>
      <c r="I62" s="274">
        <v>0</v>
      </c>
      <c r="J62" s="273">
        <v>0</v>
      </c>
      <c r="K62" s="274">
        <v>0</v>
      </c>
      <c r="L62" s="274">
        <v>0</v>
      </c>
      <c r="M62" s="274">
        <v>0</v>
      </c>
      <c r="N62" s="274">
        <v>0</v>
      </c>
      <c r="O62" s="274">
        <v>0</v>
      </c>
      <c r="P62" s="273">
        <v>551100</v>
      </c>
    </row>
    <row r="63" spans="1:16" ht="40.799999999999997" customHeight="1">
      <c r="A63" s="270" t="s">
        <v>288</v>
      </c>
      <c r="B63" s="270" t="s">
        <v>289</v>
      </c>
      <c r="C63" s="271" t="s">
        <v>66</v>
      </c>
      <c r="D63" s="272" t="s">
        <v>290</v>
      </c>
      <c r="E63" s="273">
        <v>200000</v>
      </c>
      <c r="F63" s="274">
        <v>200000</v>
      </c>
      <c r="G63" s="274">
        <v>0</v>
      </c>
      <c r="H63" s="274">
        <v>0</v>
      </c>
      <c r="I63" s="274">
        <v>0</v>
      </c>
      <c r="J63" s="273">
        <v>1500000</v>
      </c>
      <c r="K63" s="274">
        <v>1500000</v>
      </c>
      <c r="L63" s="274">
        <v>0</v>
      </c>
      <c r="M63" s="274">
        <v>0</v>
      </c>
      <c r="N63" s="274">
        <v>0</v>
      </c>
      <c r="O63" s="274">
        <v>1500000</v>
      </c>
      <c r="P63" s="273">
        <v>1700000</v>
      </c>
    </row>
    <row r="64" spans="1:16" ht="39.6" customHeight="1">
      <c r="A64" s="270" t="s">
        <v>212</v>
      </c>
      <c r="B64" s="270" t="s">
        <v>213</v>
      </c>
      <c r="C64" s="271" t="s">
        <v>69</v>
      </c>
      <c r="D64" s="272" t="s">
        <v>214</v>
      </c>
      <c r="E64" s="273">
        <v>400000</v>
      </c>
      <c r="F64" s="274">
        <v>400000</v>
      </c>
      <c r="G64" s="274">
        <v>0</v>
      </c>
      <c r="H64" s="274">
        <v>0</v>
      </c>
      <c r="I64" s="274">
        <v>0</v>
      </c>
      <c r="J64" s="273">
        <v>0</v>
      </c>
      <c r="K64" s="274">
        <v>0</v>
      </c>
      <c r="L64" s="274">
        <v>0</v>
      </c>
      <c r="M64" s="274">
        <v>0</v>
      </c>
      <c r="N64" s="274">
        <v>0</v>
      </c>
      <c r="O64" s="274">
        <v>0</v>
      </c>
      <c r="P64" s="273">
        <v>400000</v>
      </c>
    </row>
    <row r="65" spans="1:16" ht="37.799999999999997" customHeight="1">
      <c r="A65" s="270" t="s">
        <v>177</v>
      </c>
      <c r="B65" s="270" t="s">
        <v>91</v>
      </c>
      <c r="C65" s="271" t="s">
        <v>69</v>
      </c>
      <c r="D65" s="272" t="s">
        <v>92</v>
      </c>
      <c r="E65" s="273">
        <v>0</v>
      </c>
      <c r="F65" s="274">
        <v>0</v>
      </c>
      <c r="G65" s="274">
        <v>0</v>
      </c>
      <c r="H65" s="274">
        <v>0</v>
      </c>
      <c r="I65" s="274">
        <v>0</v>
      </c>
      <c r="J65" s="273">
        <v>905500</v>
      </c>
      <c r="K65" s="274">
        <v>0</v>
      </c>
      <c r="L65" s="274">
        <v>905500</v>
      </c>
      <c r="M65" s="274">
        <v>0</v>
      </c>
      <c r="N65" s="274">
        <v>0</v>
      </c>
      <c r="O65" s="274">
        <v>0</v>
      </c>
      <c r="P65" s="273">
        <v>905500</v>
      </c>
    </row>
    <row r="66" spans="1:16" ht="37.799999999999997" customHeight="1">
      <c r="A66" s="270" t="s">
        <v>178</v>
      </c>
      <c r="B66" s="270" t="s">
        <v>134</v>
      </c>
      <c r="C66" s="271" t="s">
        <v>94</v>
      </c>
      <c r="D66" s="272" t="s">
        <v>135</v>
      </c>
      <c r="E66" s="273">
        <v>980700</v>
      </c>
      <c r="F66" s="274">
        <v>980700</v>
      </c>
      <c r="G66" s="274">
        <v>0</v>
      </c>
      <c r="H66" s="274">
        <v>0</v>
      </c>
      <c r="I66" s="274">
        <v>0</v>
      </c>
      <c r="J66" s="273">
        <v>0</v>
      </c>
      <c r="K66" s="274">
        <v>0</v>
      </c>
      <c r="L66" s="274">
        <v>0</v>
      </c>
      <c r="M66" s="274">
        <v>0</v>
      </c>
      <c r="N66" s="274">
        <v>0</v>
      </c>
      <c r="O66" s="274">
        <v>0</v>
      </c>
      <c r="P66" s="273">
        <v>980700</v>
      </c>
    </row>
    <row r="67" spans="1:16" s="219" customFormat="1" ht="34.200000000000003" customHeight="1">
      <c r="A67" s="270" t="s">
        <v>179</v>
      </c>
      <c r="B67" s="270" t="s">
        <v>93</v>
      </c>
      <c r="C67" s="271" t="s">
        <v>94</v>
      </c>
      <c r="D67" s="272" t="s">
        <v>95</v>
      </c>
      <c r="E67" s="273">
        <v>550000</v>
      </c>
      <c r="F67" s="274">
        <v>550000</v>
      </c>
      <c r="G67" s="274">
        <v>0</v>
      </c>
      <c r="H67" s="274">
        <v>0</v>
      </c>
      <c r="I67" s="274">
        <v>0</v>
      </c>
      <c r="J67" s="273">
        <v>0</v>
      </c>
      <c r="K67" s="274">
        <v>0</v>
      </c>
      <c r="L67" s="274">
        <v>0</v>
      </c>
      <c r="M67" s="274">
        <v>0</v>
      </c>
      <c r="N67" s="274">
        <v>0</v>
      </c>
      <c r="O67" s="274">
        <v>0</v>
      </c>
      <c r="P67" s="273">
        <v>550000</v>
      </c>
    </row>
    <row r="68" spans="1:16" ht="49.2" customHeight="1">
      <c r="A68" s="264" t="s">
        <v>96</v>
      </c>
      <c r="B68" s="265"/>
      <c r="C68" s="266"/>
      <c r="D68" s="267" t="s">
        <v>97</v>
      </c>
      <c r="E68" s="268">
        <v>244076267</v>
      </c>
      <c r="F68" s="269">
        <v>244076267</v>
      </c>
      <c r="G68" s="269">
        <v>161812500</v>
      </c>
      <c r="H68" s="269">
        <v>28772200</v>
      </c>
      <c r="I68" s="269">
        <v>0</v>
      </c>
      <c r="J68" s="268">
        <v>14145976.67</v>
      </c>
      <c r="K68" s="269">
        <v>8950976.6699999999</v>
      </c>
      <c r="L68" s="269">
        <v>5195000</v>
      </c>
      <c r="M68" s="269">
        <v>82140</v>
      </c>
      <c r="N68" s="269">
        <v>85700</v>
      </c>
      <c r="O68" s="269">
        <v>8950976.6699999999</v>
      </c>
      <c r="P68" s="268">
        <v>258222243.66999999</v>
      </c>
    </row>
    <row r="69" spans="1:16" ht="63.6" customHeight="1">
      <c r="A69" s="270" t="s">
        <v>98</v>
      </c>
      <c r="B69" s="270" t="s">
        <v>99</v>
      </c>
      <c r="C69" s="271" t="s">
        <v>11</v>
      </c>
      <c r="D69" s="272" t="s">
        <v>215</v>
      </c>
      <c r="E69" s="273">
        <v>2715300</v>
      </c>
      <c r="F69" s="274">
        <v>2715300</v>
      </c>
      <c r="G69" s="274">
        <v>2034900</v>
      </c>
      <c r="H69" s="274">
        <v>46800</v>
      </c>
      <c r="I69" s="274">
        <v>0</v>
      </c>
      <c r="J69" s="273">
        <v>0</v>
      </c>
      <c r="K69" s="274">
        <v>0</v>
      </c>
      <c r="L69" s="274">
        <v>0</v>
      </c>
      <c r="M69" s="274">
        <v>0</v>
      </c>
      <c r="N69" s="274">
        <v>0</v>
      </c>
      <c r="O69" s="274">
        <v>0</v>
      </c>
      <c r="P69" s="273">
        <v>2715300</v>
      </c>
    </row>
    <row r="70" spans="1:16" ht="26.4" customHeight="1">
      <c r="A70" s="270" t="s">
        <v>100</v>
      </c>
      <c r="B70" s="270" t="s">
        <v>18</v>
      </c>
      <c r="C70" s="271" t="s">
        <v>15</v>
      </c>
      <c r="D70" s="272" t="s">
        <v>101</v>
      </c>
      <c r="E70" s="273">
        <v>41667830</v>
      </c>
      <c r="F70" s="274">
        <v>41667830</v>
      </c>
      <c r="G70" s="274">
        <v>26758000</v>
      </c>
      <c r="H70" s="274">
        <v>4700000</v>
      </c>
      <c r="I70" s="274">
        <v>0</v>
      </c>
      <c r="J70" s="273">
        <v>2200000</v>
      </c>
      <c r="K70" s="274">
        <v>0</v>
      </c>
      <c r="L70" s="274">
        <v>2200000</v>
      </c>
      <c r="M70" s="274">
        <v>0</v>
      </c>
      <c r="N70" s="274">
        <v>0</v>
      </c>
      <c r="O70" s="274">
        <v>0</v>
      </c>
      <c r="P70" s="273">
        <v>43867830</v>
      </c>
    </row>
    <row r="71" spans="1:16" ht="67.8" customHeight="1">
      <c r="A71" s="270" t="s">
        <v>183</v>
      </c>
      <c r="B71" s="270" t="s">
        <v>184</v>
      </c>
      <c r="C71" s="271" t="s">
        <v>16</v>
      </c>
      <c r="D71" s="272" t="s">
        <v>291</v>
      </c>
      <c r="E71" s="273">
        <v>75101794</v>
      </c>
      <c r="F71" s="274">
        <v>75101794</v>
      </c>
      <c r="G71" s="274">
        <v>33660000</v>
      </c>
      <c r="H71" s="274">
        <v>22644900</v>
      </c>
      <c r="I71" s="274">
        <v>0</v>
      </c>
      <c r="J71" s="273">
        <v>8725977</v>
      </c>
      <c r="K71" s="274">
        <v>6018977</v>
      </c>
      <c r="L71" s="274">
        <v>2707000</v>
      </c>
      <c r="M71" s="274">
        <v>0</v>
      </c>
      <c r="N71" s="274">
        <v>0</v>
      </c>
      <c r="O71" s="274">
        <v>6018977</v>
      </c>
      <c r="P71" s="273">
        <v>83827771</v>
      </c>
    </row>
    <row r="72" spans="1:16" ht="72.599999999999994" customHeight="1">
      <c r="A72" s="270" t="s">
        <v>185</v>
      </c>
      <c r="B72" s="270" t="s">
        <v>186</v>
      </c>
      <c r="C72" s="271" t="s">
        <v>16</v>
      </c>
      <c r="D72" s="272" t="s">
        <v>292</v>
      </c>
      <c r="E72" s="273">
        <v>101806900</v>
      </c>
      <c r="F72" s="274">
        <v>101806900</v>
      </c>
      <c r="G72" s="274">
        <v>83448300</v>
      </c>
      <c r="H72" s="274">
        <v>0</v>
      </c>
      <c r="I72" s="274">
        <v>0</v>
      </c>
      <c r="J72" s="273">
        <v>0</v>
      </c>
      <c r="K72" s="274">
        <v>0</v>
      </c>
      <c r="L72" s="274">
        <v>0</v>
      </c>
      <c r="M72" s="274">
        <v>0</v>
      </c>
      <c r="N72" s="274">
        <v>0</v>
      </c>
      <c r="O72" s="274">
        <v>0</v>
      </c>
      <c r="P72" s="273">
        <v>101806900</v>
      </c>
    </row>
    <row r="73" spans="1:16" ht="64.8" customHeight="1">
      <c r="A73" s="270" t="s">
        <v>187</v>
      </c>
      <c r="B73" s="270" t="s">
        <v>116</v>
      </c>
      <c r="C73" s="271" t="s">
        <v>17</v>
      </c>
      <c r="D73" s="272" t="s">
        <v>136</v>
      </c>
      <c r="E73" s="273">
        <v>6043810</v>
      </c>
      <c r="F73" s="274">
        <v>6043810</v>
      </c>
      <c r="G73" s="274">
        <v>4400000</v>
      </c>
      <c r="H73" s="274">
        <v>448500</v>
      </c>
      <c r="I73" s="274">
        <v>0</v>
      </c>
      <c r="J73" s="273">
        <v>0</v>
      </c>
      <c r="K73" s="274">
        <v>0</v>
      </c>
      <c r="L73" s="274">
        <v>0</v>
      </c>
      <c r="M73" s="274">
        <v>0</v>
      </c>
      <c r="N73" s="274">
        <v>0</v>
      </c>
      <c r="O73" s="274">
        <v>0</v>
      </c>
      <c r="P73" s="273">
        <v>6043810</v>
      </c>
    </row>
    <row r="74" spans="1:16" ht="43.2" customHeight="1">
      <c r="A74" s="270" t="s">
        <v>188</v>
      </c>
      <c r="B74" s="270" t="s">
        <v>189</v>
      </c>
      <c r="C74" s="271" t="s">
        <v>17</v>
      </c>
      <c r="D74" s="272" t="s">
        <v>243</v>
      </c>
      <c r="E74" s="273">
        <v>7980800</v>
      </c>
      <c r="F74" s="274">
        <v>7980800</v>
      </c>
      <c r="G74" s="274">
        <v>6300000</v>
      </c>
      <c r="H74" s="274">
        <v>282300</v>
      </c>
      <c r="I74" s="274">
        <v>0</v>
      </c>
      <c r="J74" s="273">
        <v>288000</v>
      </c>
      <c r="K74" s="274">
        <v>0</v>
      </c>
      <c r="L74" s="274">
        <v>288000</v>
      </c>
      <c r="M74" s="274">
        <v>82140</v>
      </c>
      <c r="N74" s="274">
        <v>85700</v>
      </c>
      <c r="O74" s="274">
        <v>0</v>
      </c>
      <c r="P74" s="273">
        <v>8268800</v>
      </c>
    </row>
    <row r="75" spans="1:16" ht="47.4" customHeight="1">
      <c r="A75" s="270" t="s">
        <v>190</v>
      </c>
      <c r="B75" s="270" t="s">
        <v>191</v>
      </c>
      <c r="C75" s="271" t="s">
        <v>102</v>
      </c>
      <c r="D75" s="272" t="s">
        <v>103</v>
      </c>
      <c r="E75" s="273">
        <v>3123900</v>
      </c>
      <c r="F75" s="274">
        <v>3123900</v>
      </c>
      <c r="G75" s="274">
        <v>2276100</v>
      </c>
      <c r="H75" s="274">
        <v>45900</v>
      </c>
      <c r="I75" s="274">
        <v>0</v>
      </c>
      <c r="J75" s="273">
        <v>0</v>
      </c>
      <c r="K75" s="274">
        <v>0</v>
      </c>
      <c r="L75" s="274">
        <v>0</v>
      </c>
      <c r="M75" s="274">
        <v>0</v>
      </c>
      <c r="N75" s="274">
        <v>0</v>
      </c>
      <c r="O75" s="274">
        <v>0</v>
      </c>
      <c r="P75" s="273">
        <v>3123900</v>
      </c>
    </row>
    <row r="76" spans="1:16" ht="37.200000000000003" customHeight="1">
      <c r="A76" s="270" t="s">
        <v>293</v>
      </c>
      <c r="B76" s="270" t="s">
        <v>294</v>
      </c>
      <c r="C76" s="271" t="s">
        <v>102</v>
      </c>
      <c r="D76" s="272" t="s">
        <v>295</v>
      </c>
      <c r="E76" s="273">
        <v>292933</v>
      </c>
      <c r="F76" s="274">
        <v>292933</v>
      </c>
      <c r="G76" s="274">
        <v>0</v>
      </c>
      <c r="H76" s="274">
        <v>0</v>
      </c>
      <c r="I76" s="274">
        <v>0</v>
      </c>
      <c r="J76" s="273">
        <v>233333</v>
      </c>
      <c r="K76" s="274">
        <v>233333</v>
      </c>
      <c r="L76" s="274">
        <v>0</v>
      </c>
      <c r="M76" s="274">
        <v>0</v>
      </c>
      <c r="N76" s="274">
        <v>0</v>
      </c>
      <c r="O76" s="274">
        <v>233333</v>
      </c>
      <c r="P76" s="273">
        <v>526266</v>
      </c>
    </row>
    <row r="77" spans="1:16" ht="63.6" customHeight="1">
      <c r="A77" s="270" t="s">
        <v>192</v>
      </c>
      <c r="B77" s="270" t="s">
        <v>193</v>
      </c>
      <c r="C77" s="271" t="s">
        <v>102</v>
      </c>
      <c r="D77" s="272" t="s">
        <v>194</v>
      </c>
      <c r="E77" s="273">
        <v>394700</v>
      </c>
      <c r="F77" s="274">
        <v>394700</v>
      </c>
      <c r="G77" s="274">
        <v>211000</v>
      </c>
      <c r="H77" s="274">
        <v>44600</v>
      </c>
      <c r="I77" s="274">
        <v>0</v>
      </c>
      <c r="J77" s="273">
        <v>22000</v>
      </c>
      <c r="K77" s="274">
        <v>22000</v>
      </c>
      <c r="L77" s="274">
        <v>0</v>
      </c>
      <c r="M77" s="274">
        <v>0</v>
      </c>
      <c r="N77" s="274">
        <v>0</v>
      </c>
      <c r="O77" s="274">
        <v>22000</v>
      </c>
      <c r="P77" s="273">
        <v>416700</v>
      </c>
    </row>
    <row r="78" spans="1:16" ht="50.4" customHeight="1">
      <c r="A78" s="270" t="s">
        <v>220</v>
      </c>
      <c r="B78" s="270" t="s">
        <v>221</v>
      </c>
      <c r="C78" s="271" t="s">
        <v>102</v>
      </c>
      <c r="D78" s="272" t="s">
        <v>222</v>
      </c>
      <c r="E78" s="273">
        <v>1395000</v>
      </c>
      <c r="F78" s="274">
        <v>1395000</v>
      </c>
      <c r="G78" s="274">
        <v>1143400</v>
      </c>
      <c r="H78" s="274">
        <v>0</v>
      </c>
      <c r="I78" s="274">
        <v>0</v>
      </c>
      <c r="J78" s="273">
        <v>0</v>
      </c>
      <c r="K78" s="274">
        <v>0</v>
      </c>
      <c r="L78" s="274">
        <v>0</v>
      </c>
      <c r="M78" s="274">
        <v>0</v>
      </c>
      <c r="N78" s="274">
        <v>0</v>
      </c>
      <c r="O78" s="274">
        <v>0</v>
      </c>
      <c r="P78" s="273">
        <v>1395000</v>
      </c>
    </row>
    <row r="79" spans="1:16" ht="91.8" customHeight="1">
      <c r="A79" s="270" t="s">
        <v>370</v>
      </c>
      <c r="B79" s="270" t="s">
        <v>371</v>
      </c>
      <c r="C79" s="271" t="s">
        <v>102</v>
      </c>
      <c r="D79" s="272" t="s">
        <v>372</v>
      </c>
      <c r="E79" s="273">
        <v>306000</v>
      </c>
      <c r="F79" s="274">
        <v>306000</v>
      </c>
      <c r="G79" s="274">
        <v>250800</v>
      </c>
      <c r="H79" s="274">
        <v>0</v>
      </c>
      <c r="I79" s="274">
        <v>0</v>
      </c>
      <c r="J79" s="273">
        <v>0</v>
      </c>
      <c r="K79" s="274">
        <v>0</v>
      </c>
      <c r="L79" s="274">
        <v>0</v>
      </c>
      <c r="M79" s="274">
        <v>0</v>
      </c>
      <c r="N79" s="274">
        <v>0</v>
      </c>
      <c r="O79" s="274">
        <v>0</v>
      </c>
      <c r="P79" s="273">
        <v>306000</v>
      </c>
    </row>
    <row r="80" spans="1:16" s="219" customFormat="1" ht="115.2" customHeight="1">
      <c r="A80" s="270" t="s">
        <v>537</v>
      </c>
      <c r="B80" s="270" t="s">
        <v>538</v>
      </c>
      <c r="C80" s="271" t="s">
        <v>102</v>
      </c>
      <c r="D80" s="272" t="s">
        <v>539</v>
      </c>
      <c r="E80" s="273">
        <v>0</v>
      </c>
      <c r="F80" s="274">
        <v>0</v>
      </c>
      <c r="G80" s="274">
        <v>0</v>
      </c>
      <c r="H80" s="274">
        <v>0</v>
      </c>
      <c r="I80" s="274">
        <v>0</v>
      </c>
      <c r="J80" s="273">
        <v>140000</v>
      </c>
      <c r="K80" s="274">
        <v>140000</v>
      </c>
      <c r="L80" s="274">
        <v>0</v>
      </c>
      <c r="M80" s="274">
        <v>0</v>
      </c>
      <c r="N80" s="274">
        <v>0</v>
      </c>
      <c r="O80" s="274">
        <v>140000</v>
      </c>
      <c r="P80" s="273">
        <v>140000</v>
      </c>
    </row>
    <row r="81" spans="1:16" s="219" customFormat="1" ht="97.2" customHeight="1">
      <c r="A81" s="270" t="s">
        <v>540</v>
      </c>
      <c r="B81" s="270" t="s">
        <v>541</v>
      </c>
      <c r="C81" s="271" t="s">
        <v>102</v>
      </c>
      <c r="D81" s="272" t="s">
        <v>542</v>
      </c>
      <c r="E81" s="273">
        <v>0</v>
      </c>
      <c r="F81" s="274">
        <v>0</v>
      </c>
      <c r="G81" s="274">
        <v>0</v>
      </c>
      <c r="H81" s="274">
        <v>0</v>
      </c>
      <c r="I81" s="274">
        <v>0</v>
      </c>
      <c r="J81" s="273">
        <v>1260000</v>
      </c>
      <c r="K81" s="274">
        <v>1260000</v>
      </c>
      <c r="L81" s="274">
        <v>0</v>
      </c>
      <c r="M81" s="274">
        <v>0</v>
      </c>
      <c r="N81" s="274">
        <v>0</v>
      </c>
      <c r="O81" s="274">
        <v>1260000</v>
      </c>
      <c r="P81" s="273">
        <v>1260000</v>
      </c>
    </row>
    <row r="82" spans="1:16" s="219" customFormat="1" ht="127.8" customHeight="1">
      <c r="A82" s="270" t="s">
        <v>486</v>
      </c>
      <c r="B82" s="270" t="s">
        <v>487</v>
      </c>
      <c r="C82" s="271" t="s">
        <v>12</v>
      </c>
      <c r="D82" s="272" t="s">
        <v>488</v>
      </c>
      <c r="E82" s="273">
        <v>100000</v>
      </c>
      <c r="F82" s="274">
        <v>100000</v>
      </c>
      <c r="G82" s="274">
        <v>0</v>
      </c>
      <c r="H82" s="274">
        <v>0</v>
      </c>
      <c r="I82" s="274">
        <v>0</v>
      </c>
      <c r="J82" s="273">
        <v>0</v>
      </c>
      <c r="K82" s="274">
        <v>0</v>
      </c>
      <c r="L82" s="274">
        <v>0</v>
      </c>
      <c r="M82" s="274">
        <v>0</v>
      </c>
      <c r="N82" s="274">
        <v>0</v>
      </c>
      <c r="O82" s="274">
        <v>0</v>
      </c>
      <c r="P82" s="273">
        <v>100000</v>
      </c>
    </row>
    <row r="83" spans="1:16" s="219" customFormat="1" ht="79.8" customHeight="1">
      <c r="A83" s="270" t="s">
        <v>296</v>
      </c>
      <c r="B83" s="270" t="s">
        <v>282</v>
      </c>
      <c r="C83" s="271" t="s">
        <v>116</v>
      </c>
      <c r="D83" s="272" t="s">
        <v>283</v>
      </c>
      <c r="E83" s="273">
        <v>400000</v>
      </c>
      <c r="F83" s="274">
        <v>400000</v>
      </c>
      <c r="G83" s="274">
        <v>0</v>
      </c>
      <c r="H83" s="274">
        <v>0</v>
      </c>
      <c r="I83" s="274">
        <v>0</v>
      </c>
      <c r="J83" s="273">
        <v>0</v>
      </c>
      <c r="K83" s="274">
        <v>0</v>
      </c>
      <c r="L83" s="274">
        <v>0</v>
      </c>
      <c r="M83" s="274">
        <v>0</v>
      </c>
      <c r="N83" s="274">
        <v>0</v>
      </c>
      <c r="O83" s="274">
        <v>0</v>
      </c>
      <c r="P83" s="273">
        <v>400000</v>
      </c>
    </row>
    <row r="84" spans="1:16" ht="32.4" customHeight="1">
      <c r="A84" s="270" t="s">
        <v>137</v>
      </c>
      <c r="B84" s="270" t="s">
        <v>138</v>
      </c>
      <c r="C84" s="271" t="s">
        <v>13</v>
      </c>
      <c r="D84" s="272" t="s">
        <v>139</v>
      </c>
      <c r="E84" s="273">
        <v>2090300</v>
      </c>
      <c r="F84" s="274">
        <v>2090300</v>
      </c>
      <c r="G84" s="274">
        <v>1330000</v>
      </c>
      <c r="H84" s="274">
        <v>107000</v>
      </c>
      <c r="I84" s="274">
        <v>0</v>
      </c>
      <c r="J84" s="273">
        <v>0</v>
      </c>
      <c r="K84" s="274">
        <v>0</v>
      </c>
      <c r="L84" s="274">
        <v>0</v>
      </c>
      <c r="M84" s="274">
        <v>0</v>
      </c>
      <c r="N84" s="274">
        <v>0</v>
      </c>
      <c r="O84" s="274">
        <v>0</v>
      </c>
      <c r="P84" s="273">
        <v>2090300</v>
      </c>
    </row>
    <row r="85" spans="1:16" ht="36.6" customHeight="1">
      <c r="A85" s="270" t="s">
        <v>489</v>
      </c>
      <c r="B85" s="270" t="s">
        <v>490</v>
      </c>
      <c r="C85" s="271" t="s">
        <v>231</v>
      </c>
      <c r="D85" s="272" t="s">
        <v>491</v>
      </c>
      <c r="E85" s="273">
        <v>0</v>
      </c>
      <c r="F85" s="274">
        <v>0</v>
      </c>
      <c r="G85" s="274">
        <v>0</v>
      </c>
      <c r="H85" s="274">
        <v>0</v>
      </c>
      <c r="I85" s="274">
        <v>0</v>
      </c>
      <c r="J85" s="273">
        <v>130000</v>
      </c>
      <c r="K85" s="274">
        <v>130000</v>
      </c>
      <c r="L85" s="274">
        <v>0</v>
      </c>
      <c r="M85" s="274">
        <v>0</v>
      </c>
      <c r="N85" s="274">
        <v>0</v>
      </c>
      <c r="O85" s="274">
        <v>130000</v>
      </c>
      <c r="P85" s="273">
        <v>130000</v>
      </c>
    </row>
    <row r="86" spans="1:16" ht="82.8" customHeight="1">
      <c r="A86" s="270" t="s">
        <v>249</v>
      </c>
      <c r="B86" s="270" t="s">
        <v>235</v>
      </c>
      <c r="C86" s="271" t="s">
        <v>58</v>
      </c>
      <c r="D86" s="272" t="s">
        <v>236</v>
      </c>
      <c r="E86" s="273">
        <v>0</v>
      </c>
      <c r="F86" s="274">
        <v>0</v>
      </c>
      <c r="G86" s="274">
        <v>0</v>
      </c>
      <c r="H86" s="274">
        <v>0</v>
      </c>
      <c r="I86" s="274">
        <v>0</v>
      </c>
      <c r="J86" s="273">
        <v>1146666.67</v>
      </c>
      <c r="K86" s="274">
        <v>1146666.67</v>
      </c>
      <c r="L86" s="274">
        <v>0</v>
      </c>
      <c r="M86" s="274">
        <v>0</v>
      </c>
      <c r="N86" s="274">
        <v>0</v>
      </c>
      <c r="O86" s="274">
        <v>1146666.67</v>
      </c>
      <c r="P86" s="273">
        <v>1146666.67</v>
      </c>
    </row>
    <row r="87" spans="1:16" ht="40.200000000000003" customHeight="1">
      <c r="A87" s="270" t="s">
        <v>297</v>
      </c>
      <c r="B87" s="270" t="s">
        <v>289</v>
      </c>
      <c r="C87" s="271" t="s">
        <v>66</v>
      </c>
      <c r="D87" s="272" t="s">
        <v>290</v>
      </c>
      <c r="E87" s="273">
        <v>657000</v>
      </c>
      <c r="F87" s="274">
        <v>657000</v>
      </c>
      <c r="G87" s="274">
        <v>0</v>
      </c>
      <c r="H87" s="274">
        <v>452200</v>
      </c>
      <c r="I87" s="274">
        <v>0</v>
      </c>
      <c r="J87" s="273">
        <v>0</v>
      </c>
      <c r="K87" s="274">
        <v>0</v>
      </c>
      <c r="L87" s="274">
        <v>0</v>
      </c>
      <c r="M87" s="274">
        <v>0</v>
      </c>
      <c r="N87" s="274">
        <v>0</v>
      </c>
      <c r="O87" s="274">
        <v>0</v>
      </c>
      <c r="P87" s="273">
        <v>657000</v>
      </c>
    </row>
    <row r="88" spans="1:16" ht="35.4" customHeight="1">
      <c r="A88" s="264" t="s">
        <v>140</v>
      </c>
      <c r="B88" s="265"/>
      <c r="C88" s="266"/>
      <c r="D88" s="267" t="s">
        <v>143</v>
      </c>
      <c r="E88" s="268">
        <v>14773100</v>
      </c>
      <c r="F88" s="269">
        <v>10546700</v>
      </c>
      <c r="G88" s="269">
        <v>1433100</v>
      </c>
      <c r="H88" s="269">
        <v>23000</v>
      </c>
      <c r="I88" s="269">
        <v>1226400</v>
      </c>
      <c r="J88" s="268">
        <v>1475000</v>
      </c>
      <c r="K88" s="269">
        <v>1475000</v>
      </c>
      <c r="L88" s="269">
        <v>0</v>
      </c>
      <c r="M88" s="269">
        <v>0</v>
      </c>
      <c r="N88" s="269">
        <v>0</v>
      </c>
      <c r="O88" s="269">
        <v>1475000</v>
      </c>
      <c r="P88" s="268">
        <v>16248100</v>
      </c>
    </row>
    <row r="89" spans="1:16" ht="75" customHeight="1">
      <c r="A89" s="270" t="s">
        <v>141</v>
      </c>
      <c r="B89" s="270" t="s">
        <v>99</v>
      </c>
      <c r="C89" s="271" t="s">
        <v>11</v>
      </c>
      <c r="D89" s="272" t="s">
        <v>215</v>
      </c>
      <c r="E89" s="273">
        <v>1804900</v>
      </c>
      <c r="F89" s="274">
        <v>1804900</v>
      </c>
      <c r="G89" s="274">
        <v>1433100</v>
      </c>
      <c r="H89" s="274">
        <v>23000</v>
      </c>
      <c r="I89" s="274">
        <v>0</v>
      </c>
      <c r="J89" s="273">
        <v>0</v>
      </c>
      <c r="K89" s="274">
        <v>0</v>
      </c>
      <c r="L89" s="274">
        <v>0</v>
      </c>
      <c r="M89" s="274">
        <v>0</v>
      </c>
      <c r="N89" s="274">
        <v>0</v>
      </c>
      <c r="O89" s="274">
        <v>0</v>
      </c>
      <c r="P89" s="273">
        <v>1804900</v>
      </c>
    </row>
    <row r="90" spans="1:16" ht="40.799999999999997" customHeight="1">
      <c r="A90" s="270" t="s">
        <v>195</v>
      </c>
      <c r="B90" s="270" t="s">
        <v>196</v>
      </c>
      <c r="C90" s="271" t="s">
        <v>75</v>
      </c>
      <c r="D90" s="272" t="s">
        <v>197</v>
      </c>
      <c r="E90" s="273">
        <v>3000000</v>
      </c>
      <c r="F90" s="274">
        <v>0</v>
      </c>
      <c r="G90" s="274">
        <v>0</v>
      </c>
      <c r="H90" s="274">
        <v>0</v>
      </c>
      <c r="I90" s="274">
        <v>0</v>
      </c>
      <c r="J90" s="273">
        <v>0</v>
      </c>
      <c r="K90" s="274">
        <v>0</v>
      </c>
      <c r="L90" s="274">
        <v>0</v>
      </c>
      <c r="M90" s="274">
        <v>0</v>
      </c>
      <c r="N90" s="274">
        <v>0</v>
      </c>
      <c r="O90" s="274">
        <v>0</v>
      </c>
      <c r="P90" s="273">
        <v>3000000</v>
      </c>
    </row>
    <row r="91" spans="1:16" ht="124.2">
      <c r="A91" s="270" t="s">
        <v>385</v>
      </c>
      <c r="B91" s="270" t="s">
        <v>386</v>
      </c>
      <c r="C91" s="271" t="s">
        <v>210</v>
      </c>
      <c r="D91" s="272" t="s">
        <v>387</v>
      </c>
      <c r="E91" s="273">
        <v>4800000</v>
      </c>
      <c r="F91" s="274">
        <v>4800000</v>
      </c>
      <c r="G91" s="274">
        <v>0</v>
      </c>
      <c r="H91" s="274">
        <v>0</v>
      </c>
      <c r="I91" s="274">
        <v>0</v>
      </c>
      <c r="J91" s="273">
        <v>0</v>
      </c>
      <c r="K91" s="274">
        <v>0</v>
      </c>
      <c r="L91" s="274">
        <v>0</v>
      </c>
      <c r="M91" s="274">
        <v>0</v>
      </c>
      <c r="N91" s="274">
        <v>0</v>
      </c>
      <c r="O91" s="274">
        <v>0</v>
      </c>
      <c r="P91" s="273">
        <v>4800000</v>
      </c>
    </row>
    <row r="92" spans="1:16" ht="34.200000000000003" customHeight="1">
      <c r="A92" s="270" t="s">
        <v>492</v>
      </c>
      <c r="B92" s="270" t="s">
        <v>493</v>
      </c>
      <c r="C92" s="271" t="s">
        <v>210</v>
      </c>
      <c r="D92" s="272" t="s">
        <v>380</v>
      </c>
      <c r="E92" s="273">
        <v>0</v>
      </c>
      <c r="F92" s="274">
        <v>0</v>
      </c>
      <c r="G92" s="274">
        <v>0</v>
      </c>
      <c r="H92" s="274">
        <v>0</v>
      </c>
      <c r="I92" s="274">
        <v>0</v>
      </c>
      <c r="J92" s="273">
        <v>1475000</v>
      </c>
      <c r="K92" s="274">
        <v>1475000</v>
      </c>
      <c r="L92" s="274">
        <v>0</v>
      </c>
      <c r="M92" s="274">
        <v>0</v>
      </c>
      <c r="N92" s="274">
        <v>0</v>
      </c>
      <c r="O92" s="274">
        <v>1475000</v>
      </c>
      <c r="P92" s="273">
        <v>1475000</v>
      </c>
    </row>
    <row r="93" spans="1:16" ht="76.8" customHeight="1">
      <c r="A93" s="270" t="s">
        <v>244</v>
      </c>
      <c r="B93" s="270" t="s">
        <v>245</v>
      </c>
      <c r="C93" s="271" t="s">
        <v>210</v>
      </c>
      <c r="D93" s="272" t="s">
        <v>246</v>
      </c>
      <c r="E93" s="273">
        <v>5168200</v>
      </c>
      <c r="F93" s="274">
        <v>3941800</v>
      </c>
      <c r="G93" s="274">
        <v>0</v>
      </c>
      <c r="H93" s="274">
        <v>0</v>
      </c>
      <c r="I93" s="274">
        <v>1226400</v>
      </c>
      <c r="J93" s="273">
        <v>0</v>
      </c>
      <c r="K93" s="274">
        <v>0</v>
      </c>
      <c r="L93" s="274">
        <v>0</v>
      </c>
      <c r="M93" s="274">
        <v>0</v>
      </c>
      <c r="N93" s="274">
        <v>0</v>
      </c>
      <c r="O93" s="274">
        <v>0</v>
      </c>
      <c r="P93" s="273">
        <v>5168200</v>
      </c>
    </row>
    <row r="94" spans="1:16" ht="31.2" customHeight="1">
      <c r="A94" s="275" t="s">
        <v>70</v>
      </c>
      <c r="B94" s="275" t="s">
        <v>70</v>
      </c>
      <c r="C94" s="276" t="s">
        <v>70</v>
      </c>
      <c r="D94" s="268" t="s">
        <v>142</v>
      </c>
      <c r="E94" s="268">
        <v>385736730</v>
      </c>
      <c r="F94" s="268">
        <v>363073657</v>
      </c>
      <c r="G94" s="268">
        <v>204262129</v>
      </c>
      <c r="H94" s="268">
        <v>33401300</v>
      </c>
      <c r="I94" s="268">
        <v>19663073</v>
      </c>
      <c r="J94" s="268">
        <v>30079841.670000002</v>
      </c>
      <c r="K94" s="268">
        <v>23626941.670000002</v>
      </c>
      <c r="L94" s="268">
        <v>6409400</v>
      </c>
      <c r="M94" s="268">
        <v>130140</v>
      </c>
      <c r="N94" s="268">
        <v>265100</v>
      </c>
      <c r="O94" s="268">
        <v>23670441.670000002</v>
      </c>
      <c r="P94" s="268">
        <v>415816571.67000002</v>
      </c>
    </row>
    <row r="97" spans="1:11" s="122" customFormat="1" ht="18">
      <c r="A97" s="121" t="s">
        <v>71</v>
      </c>
      <c r="E97" s="123"/>
      <c r="I97" s="70" t="s">
        <v>219</v>
      </c>
      <c r="K97" s="124"/>
    </row>
  </sheetData>
  <mergeCells count="25">
    <mergeCell ref="P13:P16"/>
    <mergeCell ref="G15:G16"/>
    <mergeCell ref="H15:H16"/>
    <mergeCell ref="I14:I16"/>
    <mergeCell ref="A13:A16"/>
    <mergeCell ref="B13:B16"/>
    <mergeCell ref="C13:C16"/>
    <mergeCell ref="D13:D16"/>
    <mergeCell ref="E13:I13"/>
    <mergeCell ref="E14:E16"/>
    <mergeCell ref="F14:F16"/>
    <mergeCell ref="A5:P5"/>
    <mergeCell ref="A9:B9"/>
    <mergeCell ref="A10:B10"/>
    <mergeCell ref="A6:O6"/>
    <mergeCell ref="A7:O7"/>
    <mergeCell ref="G14:H14"/>
    <mergeCell ref="J13:O13"/>
    <mergeCell ref="J14:J16"/>
    <mergeCell ref="K14:K16"/>
    <mergeCell ref="L14:L16"/>
    <mergeCell ref="M14:N14"/>
    <mergeCell ref="M15:M16"/>
    <mergeCell ref="N15:N16"/>
    <mergeCell ref="O14:O16"/>
  </mergeCells>
  <phoneticPr fontId="25" type="noConversion"/>
  <pageMargins left="0.19685039370078741" right="0.19685039370078741" top="0.6692913385826772" bottom="0.19685039370078741" header="0.19685039370078741" footer="0.19685039370078741"/>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82"/>
  <sheetViews>
    <sheetView zoomScaleNormal="100" workbookViewId="0">
      <selection activeCell="C4" sqref="C4"/>
    </sheetView>
  </sheetViews>
  <sheetFormatPr defaultRowHeight="13.2"/>
  <cols>
    <col min="1" max="1" width="18.33203125" customWidth="1"/>
    <col min="2" max="2" width="22.44140625" customWidth="1"/>
    <col min="3" max="3" width="65.5546875" customWidth="1"/>
    <col min="4" max="4" width="19.88671875" customWidth="1"/>
  </cols>
  <sheetData>
    <row r="1" spans="1:10" ht="18">
      <c r="A1" s="54"/>
      <c r="B1" s="54"/>
      <c r="C1" s="7" t="s">
        <v>341</v>
      </c>
    </row>
    <row r="2" spans="1:10" ht="18">
      <c r="A2" s="54"/>
      <c r="B2" s="54"/>
      <c r="C2" s="7" t="s">
        <v>251</v>
      </c>
    </row>
    <row r="3" spans="1:10" ht="18">
      <c r="A3" s="54"/>
      <c r="B3" s="54"/>
      <c r="C3" s="7" t="s">
        <v>550</v>
      </c>
    </row>
    <row r="4" spans="1:10" ht="18">
      <c r="A4" s="55"/>
      <c r="B4" s="55"/>
      <c r="C4" s="54"/>
      <c r="D4" s="54"/>
    </row>
    <row r="5" spans="1:10" ht="18">
      <c r="A5" s="55"/>
      <c r="B5" s="55"/>
      <c r="C5" s="54"/>
      <c r="D5" s="54"/>
    </row>
    <row r="6" spans="1:10" ht="39" customHeight="1">
      <c r="A6" s="281" t="s">
        <v>327</v>
      </c>
      <c r="B6" s="281"/>
      <c r="C6" s="281"/>
      <c r="D6" s="281"/>
      <c r="E6" s="52"/>
      <c r="F6" s="52"/>
      <c r="G6" s="52"/>
      <c r="H6" s="52"/>
      <c r="I6" s="52"/>
      <c r="J6" s="52"/>
    </row>
    <row r="7" spans="1:10" ht="18.75" customHeight="1">
      <c r="A7" s="303" t="s">
        <v>328</v>
      </c>
      <c r="B7" s="303"/>
      <c r="C7" s="303"/>
      <c r="D7" s="303"/>
      <c r="E7" s="56"/>
      <c r="F7" s="56"/>
    </row>
    <row r="8" spans="1:10" ht="15.6">
      <c r="A8" s="7"/>
      <c r="B8" s="7"/>
      <c r="C8" s="7"/>
      <c r="D8" s="7"/>
      <c r="E8" s="7"/>
      <c r="F8" s="7"/>
    </row>
    <row r="9" spans="1:10" ht="15.6">
      <c r="A9" s="7"/>
      <c r="B9" s="304">
        <v>13540000000</v>
      </c>
      <c r="C9" s="304"/>
      <c r="D9" s="7"/>
      <c r="E9" s="7"/>
      <c r="F9" s="7"/>
    </row>
    <row r="10" spans="1:10" ht="15.6">
      <c r="A10" s="7"/>
      <c r="B10" s="305" t="s">
        <v>104</v>
      </c>
      <c r="C10" s="305"/>
      <c r="D10" s="7"/>
      <c r="E10" s="7"/>
      <c r="F10" s="7"/>
    </row>
    <row r="11" spans="1:10" ht="17.399999999999999">
      <c r="A11" s="306" t="s">
        <v>252</v>
      </c>
      <c r="B11" s="306"/>
      <c r="C11" s="306"/>
      <c r="D11" s="306"/>
    </row>
    <row r="12" spans="1:10" ht="18">
      <c r="A12" s="54"/>
      <c r="B12" s="54"/>
      <c r="C12" s="54"/>
      <c r="D12" s="57" t="s">
        <v>253</v>
      </c>
    </row>
    <row r="13" spans="1:10" ht="116.25" customHeight="1">
      <c r="A13" s="58" t="s">
        <v>254</v>
      </c>
      <c r="B13" s="307" t="s">
        <v>255</v>
      </c>
      <c r="C13" s="308"/>
      <c r="D13" s="58" t="s">
        <v>44</v>
      </c>
    </row>
    <row r="14" spans="1:10" ht="18">
      <c r="A14" s="129">
        <v>1</v>
      </c>
      <c r="B14" s="294">
        <v>2</v>
      </c>
      <c r="C14" s="295"/>
      <c r="D14" s="129">
        <v>3</v>
      </c>
    </row>
    <row r="15" spans="1:10" ht="18" customHeight="1">
      <c r="A15" s="296" t="s">
        <v>256</v>
      </c>
      <c r="B15" s="297"/>
      <c r="C15" s="298"/>
      <c r="D15" s="101"/>
    </row>
    <row r="16" spans="1:10" ht="19.5" customHeight="1">
      <c r="A16" s="129">
        <v>41020100</v>
      </c>
      <c r="B16" s="294" t="s">
        <v>257</v>
      </c>
      <c r="C16" s="295"/>
      <c r="D16" s="228">
        <v>18114500</v>
      </c>
    </row>
    <row r="17" spans="1:4" ht="19.5" customHeight="1">
      <c r="A17" s="68">
        <v>99000000000</v>
      </c>
      <c r="B17" s="294" t="s">
        <v>258</v>
      </c>
      <c r="C17" s="295"/>
      <c r="D17" s="229"/>
    </row>
    <row r="18" spans="1:4" ht="36" customHeight="1">
      <c r="A18" s="129">
        <v>41033900</v>
      </c>
      <c r="B18" s="294" t="s">
        <v>259</v>
      </c>
      <c r="C18" s="299"/>
      <c r="D18" s="228">
        <v>101806900</v>
      </c>
    </row>
    <row r="19" spans="1:4" ht="18" customHeight="1">
      <c r="A19" s="68">
        <v>99000000000</v>
      </c>
      <c r="B19" s="300" t="s">
        <v>258</v>
      </c>
      <c r="C19" s="300"/>
      <c r="D19" s="229"/>
    </row>
    <row r="20" spans="1:4" ht="18" customHeight="1">
      <c r="A20" s="111">
        <v>41040400</v>
      </c>
      <c r="B20" s="301" t="s">
        <v>470</v>
      </c>
      <c r="C20" s="302"/>
      <c r="D20" s="228">
        <v>1120327</v>
      </c>
    </row>
    <row r="21" spans="1:4" ht="18" customHeight="1">
      <c r="A21" s="129">
        <v>13100000000</v>
      </c>
      <c r="B21" s="294" t="s">
        <v>261</v>
      </c>
      <c r="C21" s="295"/>
      <c r="D21" s="229"/>
    </row>
    <row r="22" spans="1:4" ht="44.4" customHeight="1">
      <c r="A22" s="129">
        <v>41051000</v>
      </c>
      <c r="B22" s="294" t="s">
        <v>260</v>
      </c>
      <c r="C22" s="295"/>
      <c r="D22" s="228">
        <v>1395000</v>
      </c>
    </row>
    <row r="23" spans="1:4" ht="18" customHeight="1">
      <c r="A23" s="129">
        <v>13100000000</v>
      </c>
      <c r="B23" s="294" t="s">
        <v>261</v>
      </c>
      <c r="C23" s="295"/>
      <c r="D23" s="228"/>
    </row>
    <row r="24" spans="1:4" ht="60.6" customHeight="1">
      <c r="A24" s="111">
        <v>41051200</v>
      </c>
      <c r="B24" s="301" t="s">
        <v>366</v>
      </c>
      <c r="C24" s="302"/>
      <c r="D24" s="228">
        <v>306000</v>
      </c>
    </row>
    <row r="25" spans="1:4" ht="18" customHeight="1">
      <c r="A25" s="129">
        <v>13100000000</v>
      </c>
      <c r="B25" s="294" t="s">
        <v>261</v>
      </c>
      <c r="C25" s="295"/>
      <c r="D25" s="102"/>
    </row>
    <row r="26" spans="1:4" ht="42.6" customHeight="1">
      <c r="A26" s="112">
        <v>41053900</v>
      </c>
      <c r="B26" s="312" t="s">
        <v>388</v>
      </c>
      <c r="C26" s="313"/>
      <c r="D26" s="228">
        <v>30400</v>
      </c>
    </row>
    <row r="27" spans="1:4" ht="18" customHeight="1">
      <c r="A27" s="129">
        <v>13100000000</v>
      </c>
      <c r="B27" s="294" t="s">
        <v>261</v>
      </c>
      <c r="C27" s="295"/>
      <c r="D27" s="228"/>
    </row>
    <row r="28" spans="1:4" ht="60" customHeight="1">
      <c r="A28" s="112">
        <v>41053900</v>
      </c>
      <c r="B28" s="312" t="s">
        <v>496</v>
      </c>
      <c r="C28" s="313"/>
      <c r="D28" s="228">
        <v>5000</v>
      </c>
    </row>
    <row r="29" spans="1:4" ht="18" customHeight="1">
      <c r="A29" s="129">
        <v>13100000000</v>
      </c>
      <c r="B29" s="294" t="s">
        <v>261</v>
      </c>
      <c r="C29" s="295"/>
      <c r="D29" s="228"/>
    </row>
    <row r="30" spans="1:4" ht="66" customHeight="1">
      <c r="A30" s="112">
        <v>41053900</v>
      </c>
      <c r="B30" s="312" t="s">
        <v>494</v>
      </c>
      <c r="C30" s="313"/>
      <c r="D30" s="228">
        <v>28000</v>
      </c>
    </row>
    <row r="31" spans="1:4" ht="18" customHeight="1">
      <c r="A31" s="231">
        <v>13100000000</v>
      </c>
      <c r="B31" s="294" t="s">
        <v>261</v>
      </c>
      <c r="C31" s="295"/>
      <c r="D31" s="228"/>
    </row>
    <row r="32" spans="1:4" ht="60.6" customHeight="1">
      <c r="A32" s="112">
        <v>41053900</v>
      </c>
      <c r="B32" s="312" t="s">
        <v>495</v>
      </c>
      <c r="C32" s="313"/>
      <c r="D32" s="228">
        <v>9600</v>
      </c>
    </row>
    <row r="33" spans="1:4" ht="18" customHeight="1">
      <c r="A33" s="231">
        <v>13100000000</v>
      </c>
      <c r="B33" s="294" t="s">
        <v>261</v>
      </c>
      <c r="C33" s="295"/>
      <c r="D33" s="228"/>
    </row>
    <row r="34" spans="1:4" ht="55.8" customHeight="1">
      <c r="A34" s="112">
        <v>41057700</v>
      </c>
      <c r="B34" s="312" t="s">
        <v>471</v>
      </c>
      <c r="C34" s="313"/>
      <c r="D34" s="228">
        <v>156928</v>
      </c>
    </row>
    <row r="35" spans="1:4" ht="18" customHeight="1">
      <c r="A35" s="129">
        <v>13100000000</v>
      </c>
      <c r="B35" s="294" t="s">
        <v>261</v>
      </c>
      <c r="C35" s="295"/>
      <c r="D35" s="102"/>
    </row>
    <row r="36" spans="1:4" ht="57.6" customHeight="1">
      <c r="A36" s="277">
        <v>41059000</v>
      </c>
      <c r="B36" s="310" t="s">
        <v>532</v>
      </c>
      <c r="C36" s="311"/>
      <c r="D36" s="228">
        <v>1260000</v>
      </c>
    </row>
    <row r="37" spans="1:4" ht="18" customHeight="1">
      <c r="A37" s="231">
        <v>13100000000</v>
      </c>
      <c r="B37" s="294" t="s">
        <v>261</v>
      </c>
      <c r="C37" s="295"/>
      <c r="D37" s="102"/>
    </row>
    <row r="38" spans="1:4" ht="22.2" customHeight="1">
      <c r="A38" s="309" t="s">
        <v>262</v>
      </c>
      <c r="B38" s="309"/>
      <c r="C38" s="309"/>
      <c r="D38" s="103"/>
    </row>
    <row r="39" spans="1:4" ht="37.799999999999997" customHeight="1">
      <c r="A39" s="112">
        <v>41053900</v>
      </c>
      <c r="B39" s="312" t="s">
        <v>388</v>
      </c>
      <c r="C39" s="313"/>
      <c r="D39" s="228">
        <v>111200</v>
      </c>
    </row>
    <row r="40" spans="1:4" ht="18" customHeight="1">
      <c r="A40" s="129">
        <v>13100000000</v>
      </c>
      <c r="B40" s="294" t="s">
        <v>261</v>
      </c>
      <c r="C40" s="295"/>
      <c r="D40" s="228"/>
    </row>
    <row r="41" spans="1:4" ht="59.4" customHeight="1">
      <c r="A41" s="112">
        <v>41053900</v>
      </c>
      <c r="B41" s="312" t="s">
        <v>497</v>
      </c>
      <c r="C41" s="313"/>
      <c r="D41" s="228">
        <v>100000</v>
      </c>
    </row>
    <row r="42" spans="1:4" ht="18" customHeight="1">
      <c r="A42" s="129">
        <v>13100000000</v>
      </c>
      <c r="B42" s="294" t="s">
        <v>261</v>
      </c>
      <c r="C42" s="295"/>
      <c r="D42" s="102"/>
    </row>
    <row r="43" spans="1:4" ht="18" customHeight="1">
      <c r="A43" s="126"/>
      <c r="B43" s="137"/>
      <c r="C43" s="127"/>
      <c r="D43" s="102"/>
    </row>
    <row r="44" spans="1:4" ht="18" customHeight="1">
      <c r="A44" s="314" t="s">
        <v>150</v>
      </c>
      <c r="B44" s="315"/>
      <c r="C44" s="60" t="s">
        <v>263</v>
      </c>
      <c r="D44" s="61">
        <f>SUM(D45:D46)</f>
        <v>124443855</v>
      </c>
    </row>
    <row r="45" spans="1:4" ht="17.399999999999999">
      <c r="A45" s="314" t="s">
        <v>150</v>
      </c>
      <c r="B45" s="315"/>
      <c r="C45" s="60" t="s">
        <v>264</v>
      </c>
      <c r="D45" s="61">
        <f>SUM(D16:D36)</f>
        <v>124232655</v>
      </c>
    </row>
    <row r="46" spans="1:4" ht="17.399999999999999">
      <c r="A46" s="314" t="s">
        <v>150</v>
      </c>
      <c r="B46" s="315"/>
      <c r="C46" s="60" t="s">
        <v>265</v>
      </c>
      <c r="D46" s="61">
        <f>D39+D41</f>
        <v>211200</v>
      </c>
    </row>
    <row r="47" spans="1:4" ht="17.399999999999999">
      <c r="A47" s="62"/>
      <c r="B47" s="62"/>
      <c r="C47" s="63"/>
      <c r="D47" s="64"/>
    </row>
    <row r="48" spans="1:4" ht="17.399999999999999">
      <c r="A48" s="306" t="s">
        <v>266</v>
      </c>
      <c r="B48" s="306"/>
      <c r="C48" s="306"/>
      <c r="D48" s="306"/>
    </row>
    <row r="49" spans="1:4" ht="18">
      <c r="A49" s="54"/>
      <c r="B49" s="54"/>
      <c r="C49" s="54"/>
      <c r="D49" s="57" t="s">
        <v>253</v>
      </c>
    </row>
    <row r="50" spans="1:4" ht="144">
      <c r="A50" s="58" t="s">
        <v>267</v>
      </c>
      <c r="B50" s="58" t="s">
        <v>268</v>
      </c>
      <c r="C50" s="125" t="s">
        <v>269</v>
      </c>
      <c r="D50" s="58" t="s">
        <v>44</v>
      </c>
    </row>
    <row r="51" spans="1:4" ht="18">
      <c r="A51" s="129">
        <v>1</v>
      </c>
      <c r="B51" s="126">
        <v>2</v>
      </c>
      <c r="C51" s="126">
        <v>3</v>
      </c>
      <c r="D51" s="129">
        <v>4</v>
      </c>
    </row>
    <row r="52" spans="1:4" ht="18">
      <c r="A52" s="309" t="s">
        <v>270</v>
      </c>
      <c r="B52" s="309"/>
      <c r="C52" s="309"/>
      <c r="D52" s="309"/>
    </row>
    <row r="53" spans="1:4" ht="64.8" customHeight="1">
      <c r="A53" s="324" t="s">
        <v>244</v>
      </c>
      <c r="B53" s="327" t="s">
        <v>245</v>
      </c>
      <c r="C53" s="114" t="s">
        <v>329</v>
      </c>
      <c r="D53" s="105">
        <f>SUM(D55:D64)</f>
        <v>5168200</v>
      </c>
    </row>
    <row r="54" spans="1:4" ht="18">
      <c r="A54" s="325"/>
      <c r="B54" s="328"/>
      <c r="C54" s="115" t="s">
        <v>330</v>
      </c>
      <c r="D54" s="69"/>
    </row>
    <row r="55" spans="1:4" ht="86.4" customHeight="1">
      <c r="A55" s="325"/>
      <c r="B55" s="328"/>
      <c r="C55" s="113" t="s">
        <v>332</v>
      </c>
      <c r="D55" s="69">
        <v>700000</v>
      </c>
    </row>
    <row r="56" spans="1:4" ht="46.8" customHeight="1">
      <c r="A56" s="325"/>
      <c r="B56" s="328"/>
      <c r="C56" s="113" t="s">
        <v>333</v>
      </c>
      <c r="D56" s="69">
        <v>100000</v>
      </c>
    </row>
    <row r="57" spans="1:4" ht="81.599999999999994" customHeight="1">
      <c r="A57" s="325"/>
      <c r="B57" s="328"/>
      <c r="C57" s="113" t="s">
        <v>498</v>
      </c>
      <c r="D57" s="69">
        <v>2000000</v>
      </c>
    </row>
    <row r="58" spans="1:4" ht="100.2" customHeight="1">
      <c r="A58" s="325"/>
      <c r="B58" s="328"/>
      <c r="C58" s="113" t="s">
        <v>331</v>
      </c>
      <c r="D58" s="69">
        <v>870000</v>
      </c>
    </row>
    <row r="59" spans="1:4" ht="66" customHeight="1">
      <c r="A59" s="325"/>
      <c r="B59" s="328"/>
      <c r="C59" s="113" t="s">
        <v>499</v>
      </c>
      <c r="D59" s="69">
        <v>150000</v>
      </c>
    </row>
    <row r="60" spans="1:4" ht="55.8" customHeight="1">
      <c r="A60" s="325"/>
      <c r="B60" s="328"/>
      <c r="C60" s="113" t="s">
        <v>389</v>
      </c>
      <c r="D60" s="69">
        <v>100000</v>
      </c>
    </row>
    <row r="61" spans="1:4" ht="45.6" customHeight="1">
      <c r="A61" s="325"/>
      <c r="B61" s="328"/>
      <c r="C61" s="136" t="s">
        <v>500</v>
      </c>
      <c r="D61" s="69">
        <v>200000</v>
      </c>
    </row>
    <row r="62" spans="1:4" ht="76.2" customHeight="1">
      <c r="A62" s="325"/>
      <c r="B62" s="328"/>
      <c r="C62" s="136" t="s">
        <v>501</v>
      </c>
      <c r="D62" s="69">
        <v>500000</v>
      </c>
    </row>
    <row r="63" spans="1:4" ht="76.2" customHeight="1">
      <c r="A63" s="325"/>
      <c r="B63" s="328"/>
      <c r="C63" s="113" t="s">
        <v>502</v>
      </c>
      <c r="D63" s="69">
        <v>176300</v>
      </c>
    </row>
    <row r="64" spans="1:4" ht="76.2" customHeight="1">
      <c r="A64" s="326"/>
      <c r="B64" s="329"/>
      <c r="C64" s="113" t="s">
        <v>543</v>
      </c>
      <c r="D64" s="69">
        <v>371900</v>
      </c>
    </row>
    <row r="65" spans="1:4" ht="18">
      <c r="A65" s="68">
        <v>99000000000</v>
      </c>
      <c r="B65" s="316" t="s">
        <v>258</v>
      </c>
      <c r="C65" s="317"/>
      <c r="D65" s="128"/>
    </row>
    <row r="66" spans="1:4" ht="90">
      <c r="A66" s="318" t="s">
        <v>385</v>
      </c>
      <c r="B66" s="321" t="s">
        <v>386</v>
      </c>
      <c r="C66" s="129" t="s">
        <v>390</v>
      </c>
      <c r="D66" s="117">
        <f>SUM(D68:D72)</f>
        <v>4800000</v>
      </c>
    </row>
    <row r="67" spans="1:4" ht="18">
      <c r="A67" s="319"/>
      <c r="B67" s="322"/>
      <c r="C67" s="59" t="s">
        <v>307</v>
      </c>
      <c r="D67" s="128"/>
    </row>
    <row r="68" spans="1:4" ht="54">
      <c r="A68" s="319"/>
      <c r="B68" s="322"/>
      <c r="C68" s="59" t="s">
        <v>391</v>
      </c>
      <c r="D68" s="116">
        <v>550000</v>
      </c>
    </row>
    <row r="69" spans="1:4" ht="54.6" customHeight="1">
      <c r="A69" s="319"/>
      <c r="B69" s="322"/>
      <c r="C69" s="59" t="s">
        <v>392</v>
      </c>
      <c r="D69" s="116">
        <v>400000</v>
      </c>
    </row>
    <row r="70" spans="1:4" ht="54.6" customHeight="1">
      <c r="A70" s="319"/>
      <c r="B70" s="322"/>
      <c r="C70" s="59" t="s">
        <v>393</v>
      </c>
      <c r="D70" s="116">
        <v>250000</v>
      </c>
    </row>
    <row r="71" spans="1:4" ht="54">
      <c r="A71" s="319"/>
      <c r="B71" s="322"/>
      <c r="C71" s="59" t="s">
        <v>394</v>
      </c>
      <c r="D71" s="116">
        <v>600000</v>
      </c>
    </row>
    <row r="72" spans="1:4" ht="72">
      <c r="A72" s="320"/>
      <c r="B72" s="323"/>
      <c r="C72" s="59" t="s">
        <v>503</v>
      </c>
      <c r="D72" s="116">
        <v>3000000</v>
      </c>
    </row>
    <row r="73" spans="1:4" ht="18">
      <c r="A73" s="129">
        <v>13100000000</v>
      </c>
      <c r="B73" s="294" t="s">
        <v>261</v>
      </c>
      <c r="C73" s="295"/>
      <c r="D73" s="116"/>
    </row>
    <row r="74" spans="1:4" ht="18">
      <c r="A74" s="309" t="s">
        <v>271</v>
      </c>
      <c r="B74" s="309"/>
      <c r="C74" s="309"/>
      <c r="D74" s="309"/>
    </row>
    <row r="75" spans="1:4" ht="36">
      <c r="A75" s="225" t="s">
        <v>492</v>
      </c>
      <c r="B75" s="225" t="s">
        <v>493</v>
      </c>
      <c r="C75" s="230" t="s">
        <v>529</v>
      </c>
      <c r="D75" s="226">
        <v>1475000</v>
      </c>
    </row>
    <row r="76" spans="1:4" ht="18">
      <c r="A76" s="223">
        <v>13100000000</v>
      </c>
      <c r="B76" s="294" t="s">
        <v>261</v>
      </c>
      <c r="C76" s="295"/>
      <c r="D76" s="224"/>
    </row>
    <row r="77" spans="1:4" ht="17.399999999999999">
      <c r="A77" s="65" t="s">
        <v>49</v>
      </c>
      <c r="B77" s="66"/>
      <c r="C77" s="60" t="s">
        <v>263</v>
      </c>
      <c r="D77" s="227">
        <f>SUM(D78:D79)</f>
        <v>11443200</v>
      </c>
    </row>
    <row r="78" spans="1:4" ht="17.399999999999999">
      <c r="A78" s="65" t="s">
        <v>49</v>
      </c>
      <c r="B78" s="66"/>
      <c r="C78" s="60" t="s">
        <v>264</v>
      </c>
      <c r="D78" s="227">
        <f>D53+D66</f>
        <v>9968200</v>
      </c>
    </row>
    <row r="79" spans="1:4" ht="17.399999999999999">
      <c r="A79" s="65" t="s">
        <v>49</v>
      </c>
      <c r="B79" s="66"/>
      <c r="C79" s="60" t="s">
        <v>265</v>
      </c>
      <c r="D79" s="227">
        <f>D75</f>
        <v>1475000</v>
      </c>
    </row>
    <row r="82" spans="1:3" ht="17.399999999999999">
      <c r="A82" s="67" t="s">
        <v>272</v>
      </c>
      <c r="B82" s="67"/>
      <c r="C82" s="49" t="s">
        <v>219</v>
      </c>
    </row>
  </sheetData>
  <mergeCells count="48">
    <mergeCell ref="B41:C41"/>
    <mergeCell ref="B42:C42"/>
    <mergeCell ref="B73:C73"/>
    <mergeCell ref="A74:D74"/>
    <mergeCell ref="A44:B44"/>
    <mergeCell ref="A45:B45"/>
    <mergeCell ref="A46:B46"/>
    <mergeCell ref="A52:D52"/>
    <mergeCell ref="B65:C65"/>
    <mergeCell ref="A66:A72"/>
    <mergeCell ref="B66:B72"/>
    <mergeCell ref="A48:D48"/>
    <mergeCell ref="A53:A64"/>
    <mergeCell ref="B53:B64"/>
    <mergeCell ref="B39:C39"/>
    <mergeCell ref="B23:C23"/>
    <mergeCell ref="B25:C25"/>
    <mergeCell ref="B24:C24"/>
    <mergeCell ref="B35:C35"/>
    <mergeCell ref="B26:C26"/>
    <mergeCell ref="B27:C27"/>
    <mergeCell ref="B28:C28"/>
    <mergeCell ref="B29:C29"/>
    <mergeCell ref="B34:C34"/>
    <mergeCell ref="B14:C14"/>
    <mergeCell ref="A38:C38"/>
    <mergeCell ref="B22:C22"/>
    <mergeCell ref="B36:C36"/>
    <mergeCell ref="B30:C30"/>
    <mergeCell ref="B31:C31"/>
    <mergeCell ref="B32:C32"/>
    <mergeCell ref="B33:C33"/>
    <mergeCell ref="B40:C40"/>
    <mergeCell ref="B76:C76"/>
    <mergeCell ref="A6:D6"/>
    <mergeCell ref="B21:C21"/>
    <mergeCell ref="A15:C15"/>
    <mergeCell ref="B16:C16"/>
    <mergeCell ref="B17:C17"/>
    <mergeCell ref="B18:C18"/>
    <mergeCell ref="B19:C19"/>
    <mergeCell ref="B20:C20"/>
    <mergeCell ref="A7:D7"/>
    <mergeCell ref="B9:C9"/>
    <mergeCell ref="B10:C10"/>
    <mergeCell ref="A11:D11"/>
    <mergeCell ref="B13:C13"/>
    <mergeCell ref="B37:C37"/>
  </mergeCells>
  <pageMargins left="0.70866141732283472" right="0.19685039370078741" top="0.4" bottom="0.44"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92"/>
  <sheetViews>
    <sheetView tabSelected="1" view="pageBreakPreview" zoomScale="90" zoomScaleNormal="100" zoomScaleSheetLayoutView="90" workbookViewId="0">
      <selection activeCell="H82" sqref="H82"/>
    </sheetView>
  </sheetViews>
  <sheetFormatPr defaultColWidth="9.109375" defaultRowHeight="13.2"/>
  <cols>
    <col min="1" max="1" width="12.44140625" style="12" customWidth="1"/>
    <col min="2" max="2" width="13.33203125" style="12" customWidth="1"/>
    <col min="3" max="3" width="10.6640625" style="12" customWidth="1"/>
    <col min="4" max="4" width="41.44140625" style="12" customWidth="1"/>
    <col min="5" max="5" width="51.5546875" style="12" customWidth="1"/>
    <col min="6" max="6" width="17.5546875" style="12" customWidth="1"/>
    <col min="7" max="7" width="16.44140625" style="12" customWidth="1"/>
    <col min="8" max="8" width="16.5546875" style="12" customWidth="1"/>
    <col min="9" max="9" width="14.5546875" style="12" customWidth="1"/>
    <col min="10" max="10" width="13.77734375" style="12" customWidth="1"/>
    <col min="11" max="16384" width="9.109375" style="12"/>
  </cols>
  <sheetData>
    <row r="1" spans="1:16" s="6" customFormat="1" ht="15.6">
      <c r="G1" s="7" t="s">
        <v>273</v>
      </c>
    </row>
    <row r="2" spans="1:16" s="6" customFormat="1" ht="15.6">
      <c r="G2" s="7" t="s">
        <v>76</v>
      </c>
    </row>
    <row r="3" spans="1:16" s="6" customFormat="1" ht="15.6">
      <c r="G3" s="7" t="s">
        <v>551</v>
      </c>
    </row>
    <row r="4" spans="1:16" ht="7.2" customHeight="1"/>
    <row r="5" spans="1:16" ht="19.2" customHeight="1">
      <c r="A5" s="281" t="s">
        <v>338</v>
      </c>
      <c r="B5" s="281"/>
      <c r="C5" s="281"/>
      <c r="D5" s="281"/>
      <c r="E5" s="281"/>
      <c r="F5" s="281"/>
      <c r="G5" s="281"/>
      <c r="H5" s="281"/>
      <c r="I5" s="281"/>
      <c r="J5" s="281"/>
      <c r="K5" s="52"/>
      <c r="L5" s="52"/>
      <c r="M5" s="52"/>
      <c r="N5" s="52"/>
      <c r="O5" s="52"/>
      <c r="P5" s="52"/>
    </row>
    <row r="6" spans="1:16" ht="20.399999999999999">
      <c r="A6" s="371" t="s">
        <v>339</v>
      </c>
      <c r="B6" s="371"/>
      <c r="C6" s="371"/>
      <c r="D6" s="371"/>
      <c r="E6" s="371"/>
      <c r="F6" s="371"/>
      <c r="G6" s="371"/>
      <c r="H6" s="371"/>
      <c r="I6" s="371"/>
      <c r="J6" s="371"/>
      <c r="K6" s="3"/>
      <c r="L6" s="3"/>
    </row>
    <row r="7" spans="1:16" ht="8.25" customHeight="1">
      <c r="A7" s="40"/>
      <c r="B7" s="40"/>
      <c r="C7" s="40"/>
      <c r="D7" s="40"/>
      <c r="E7" s="40"/>
      <c r="F7" s="40"/>
      <c r="G7" s="40"/>
      <c r="H7" s="40"/>
      <c r="I7" s="40"/>
      <c r="J7" s="40"/>
      <c r="K7" s="3"/>
      <c r="L7" s="3"/>
    </row>
    <row r="8" spans="1:16" ht="20.399999999999999">
      <c r="A8" s="284">
        <v>13540000000</v>
      </c>
      <c r="B8" s="284"/>
      <c r="C8" s="40"/>
      <c r="D8" s="40"/>
      <c r="E8" s="40"/>
      <c r="F8" s="40"/>
      <c r="G8" s="40"/>
      <c r="H8" s="40"/>
      <c r="I8" s="40"/>
      <c r="J8" s="40"/>
      <c r="K8" s="3"/>
      <c r="L8" s="3"/>
    </row>
    <row r="9" spans="1:16" ht="19.8" customHeight="1" thickBot="1">
      <c r="A9" s="285" t="s">
        <v>104</v>
      </c>
      <c r="B9" s="285"/>
      <c r="C9" s="40"/>
      <c r="D9" s="40"/>
      <c r="E9" s="40"/>
      <c r="F9" s="40"/>
      <c r="G9" s="40"/>
      <c r="H9" s="40"/>
      <c r="I9" s="40"/>
      <c r="J9" s="40"/>
      <c r="K9" s="3"/>
      <c r="L9" s="3"/>
    </row>
    <row r="10" spans="1:16" s="71" customFormat="1" ht="15.6">
      <c r="A10" s="372" t="s">
        <v>105</v>
      </c>
      <c r="B10" s="374" t="s">
        <v>106</v>
      </c>
      <c r="C10" s="376" t="s">
        <v>45</v>
      </c>
      <c r="D10" s="378" t="s">
        <v>107</v>
      </c>
      <c r="E10" s="362" t="s">
        <v>46</v>
      </c>
      <c r="F10" s="380" t="s">
        <v>47</v>
      </c>
      <c r="G10" s="382" t="s">
        <v>44</v>
      </c>
      <c r="H10" s="384" t="s">
        <v>2</v>
      </c>
      <c r="I10" s="386" t="s">
        <v>9</v>
      </c>
      <c r="J10" s="387"/>
      <c r="K10" s="4"/>
      <c r="L10" s="4"/>
    </row>
    <row r="11" spans="1:16" s="71" customFormat="1" ht="146.25" customHeight="1" thickBot="1">
      <c r="A11" s="373"/>
      <c r="B11" s="375"/>
      <c r="C11" s="377"/>
      <c r="D11" s="379"/>
      <c r="E11" s="363"/>
      <c r="F11" s="381"/>
      <c r="G11" s="383"/>
      <c r="H11" s="385"/>
      <c r="I11" s="18" t="s">
        <v>48</v>
      </c>
      <c r="J11" s="19" t="s">
        <v>43</v>
      </c>
      <c r="K11" s="4"/>
      <c r="L11" s="4"/>
    </row>
    <row r="12" spans="1:16" s="71" customFormat="1" ht="15.6">
      <c r="A12" s="20">
        <v>1</v>
      </c>
      <c r="B12" s="20">
        <f>A12+1</f>
        <v>2</v>
      </c>
      <c r="C12" s="14">
        <f t="shared" ref="C12:J12" si="0">B12+1</f>
        <v>3</v>
      </c>
      <c r="D12" s="15">
        <f t="shared" si="0"/>
        <v>4</v>
      </c>
      <c r="E12" s="14">
        <f t="shared" si="0"/>
        <v>5</v>
      </c>
      <c r="F12" s="13">
        <f t="shared" si="0"/>
        <v>6</v>
      </c>
      <c r="G12" s="21">
        <f t="shared" si="0"/>
        <v>7</v>
      </c>
      <c r="H12" s="22">
        <f t="shared" si="0"/>
        <v>8</v>
      </c>
      <c r="I12" s="10">
        <f t="shared" si="0"/>
        <v>9</v>
      </c>
      <c r="J12" s="15">
        <f t="shared" si="0"/>
        <v>10</v>
      </c>
      <c r="K12" s="5"/>
      <c r="L12" s="5"/>
    </row>
    <row r="13" spans="1:16" s="71" customFormat="1" ht="25.2" customHeight="1">
      <c r="A13" s="41" t="s">
        <v>10</v>
      </c>
      <c r="B13" s="36"/>
      <c r="C13" s="34"/>
      <c r="D13" s="37" t="s">
        <v>50</v>
      </c>
      <c r="E13" s="23"/>
      <c r="F13" s="24"/>
      <c r="G13" s="25">
        <f t="shared" ref="G13:G85" si="1">H13+I13</f>
        <v>74054665</v>
      </c>
      <c r="H13" s="35">
        <f>SUM(H14:H71)-H23-H30</f>
        <v>60762400</v>
      </c>
      <c r="I13" s="35">
        <f>SUM(I14:I71)-I23-I30</f>
        <v>13292265</v>
      </c>
      <c r="J13" s="35">
        <f>SUM(J14:J71)-J23-J30</f>
        <v>12217865</v>
      </c>
      <c r="K13" s="5"/>
      <c r="L13" s="5"/>
    </row>
    <row r="14" spans="1:16" s="71" customFormat="1" ht="66" customHeight="1">
      <c r="A14" s="208" t="s">
        <v>209</v>
      </c>
      <c r="B14" s="209" t="s">
        <v>210</v>
      </c>
      <c r="C14" s="210" t="s">
        <v>75</v>
      </c>
      <c r="D14" s="221" t="s">
        <v>211</v>
      </c>
      <c r="E14" s="23" t="s">
        <v>151</v>
      </c>
      <c r="F14" s="78" t="s">
        <v>300</v>
      </c>
      <c r="G14" s="25">
        <f t="shared" si="1"/>
        <v>200000</v>
      </c>
      <c r="H14" s="72">
        <v>200000</v>
      </c>
      <c r="I14" s="72">
        <v>0</v>
      </c>
      <c r="J14" s="73">
        <v>0</v>
      </c>
      <c r="K14" s="5"/>
      <c r="L14" s="5"/>
    </row>
    <row r="15" spans="1:16" s="75" customFormat="1" ht="43.2" customHeight="1">
      <c r="A15" s="143" t="s">
        <v>278</v>
      </c>
      <c r="B15" s="144">
        <v>2152</v>
      </c>
      <c r="C15" s="145" t="s">
        <v>113</v>
      </c>
      <c r="D15" s="146" t="s">
        <v>114</v>
      </c>
      <c r="E15" s="133" t="s">
        <v>144</v>
      </c>
      <c r="F15" s="74" t="s">
        <v>301</v>
      </c>
      <c r="G15" s="25">
        <f t="shared" si="1"/>
        <v>5538500</v>
      </c>
      <c r="H15" s="147">
        <v>5010600</v>
      </c>
      <c r="I15" s="28">
        <v>527900</v>
      </c>
      <c r="J15" s="31">
        <v>527900</v>
      </c>
      <c r="K15" s="30"/>
      <c r="L15" s="30"/>
    </row>
    <row r="16" spans="1:16" s="75" customFormat="1" ht="83.4" customHeight="1">
      <c r="A16" s="143" t="s">
        <v>157</v>
      </c>
      <c r="B16" s="144" t="s">
        <v>118</v>
      </c>
      <c r="C16" s="145" t="s">
        <v>116</v>
      </c>
      <c r="D16" s="146" t="s">
        <v>119</v>
      </c>
      <c r="E16" s="46" t="s">
        <v>302</v>
      </c>
      <c r="F16" s="76" t="s">
        <v>303</v>
      </c>
      <c r="G16" s="25">
        <f t="shared" si="1"/>
        <v>1000000</v>
      </c>
      <c r="H16" s="27">
        <v>1000000</v>
      </c>
      <c r="I16" s="28">
        <v>0</v>
      </c>
      <c r="J16" s="31">
        <v>0</v>
      </c>
      <c r="K16" s="30"/>
      <c r="L16" s="30"/>
    </row>
    <row r="17" spans="1:12" s="75" customFormat="1" ht="66.599999999999994" customHeight="1">
      <c r="A17" s="143" t="s">
        <v>158</v>
      </c>
      <c r="B17" s="144" t="s">
        <v>120</v>
      </c>
      <c r="C17" s="145" t="s">
        <v>116</v>
      </c>
      <c r="D17" s="146" t="s">
        <v>121</v>
      </c>
      <c r="E17" s="46" t="s">
        <v>216</v>
      </c>
      <c r="F17" s="76" t="s">
        <v>274</v>
      </c>
      <c r="G17" s="25">
        <f t="shared" si="1"/>
        <v>150500</v>
      </c>
      <c r="H17" s="27">
        <v>150500</v>
      </c>
      <c r="I17" s="28">
        <v>0</v>
      </c>
      <c r="J17" s="31">
        <v>0</v>
      </c>
      <c r="K17" s="30"/>
      <c r="L17" s="30"/>
    </row>
    <row r="18" spans="1:12" s="75" customFormat="1" ht="39.6" customHeight="1">
      <c r="A18" s="143" t="s">
        <v>156</v>
      </c>
      <c r="B18" s="144" t="s">
        <v>115</v>
      </c>
      <c r="C18" s="145" t="s">
        <v>116</v>
      </c>
      <c r="D18" s="146" t="s">
        <v>117</v>
      </c>
      <c r="E18" s="370" t="s">
        <v>148</v>
      </c>
      <c r="F18" s="361" t="s">
        <v>304</v>
      </c>
      <c r="G18" s="25">
        <f t="shared" si="1"/>
        <v>6800</v>
      </c>
      <c r="H18" s="27">
        <v>6800</v>
      </c>
      <c r="I18" s="28">
        <v>0</v>
      </c>
      <c r="J18" s="31">
        <v>0</v>
      </c>
      <c r="K18" s="30"/>
      <c r="L18" s="30"/>
    </row>
    <row r="19" spans="1:12" s="75" customFormat="1" ht="120" customHeight="1">
      <c r="A19" s="143" t="s">
        <v>160</v>
      </c>
      <c r="B19" s="144" t="s">
        <v>125</v>
      </c>
      <c r="C19" s="145" t="s">
        <v>18</v>
      </c>
      <c r="D19" s="146" t="s">
        <v>126</v>
      </c>
      <c r="E19" s="370"/>
      <c r="F19" s="361"/>
      <c r="G19" s="25">
        <f t="shared" si="1"/>
        <v>1100000</v>
      </c>
      <c r="H19" s="27">
        <v>1100000</v>
      </c>
      <c r="I19" s="28">
        <v>0</v>
      </c>
      <c r="J19" s="31">
        <v>0</v>
      </c>
      <c r="K19" s="30"/>
      <c r="L19" s="30"/>
    </row>
    <row r="20" spans="1:12" s="75" customFormat="1" ht="105.75" customHeight="1">
      <c r="A20" s="143" t="s">
        <v>161</v>
      </c>
      <c r="B20" s="144" t="s">
        <v>127</v>
      </c>
      <c r="C20" s="145" t="s">
        <v>128</v>
      </c>
      <c r="D20" s="146" t="s">
        <v>129</v>
      </c>
      <c r="E20" s="370"/>
      <c r="F20" s="361"/>
      <c r="G20" s="25">
        <f t="shared" si="1"/>
        <v>450000</v>
      </c>
      <c r="H20" s="27">
        <v>450000</v>
      </c>
      <c r="I20" s="28">
        <v>0</v>
      </c>
      <c r="J20" s="31">
        <v>0</v>
      </c>
      <c r="K20" s="30"/>
      <c r="L20" s="30"/>
    </row>
    <row r="21" spans="1:12" s="151" customFormat="1" ht="55.8" customHeight="1">
      <c r="A21" s="148" t="s">
        <v>473</v>
      </c>
      <c r="B21" s="148" t="s">
        <v>474</v>
      </c>
      <c r="C21" s="149" t="s">
        <v>475</v>
      </c>
      <c r="D21" s="150" t="s">
        <v>476</v>
      </c>
      <c r="E21" s="53" t="s">
        <v>505</v>
      </c>
      <c r="F21" s="78" t="s">
        <v>506</v>
      </c>
      <c r="G21" s="42">
        <f t="shared" si="1"/>
        <v>250000</v>
      </c>
      <c r="H21" s="27">
        <v>250000</v>
      </c>
      <c r="I21" s="28">
        <v>0</v>
      </c>
      <c r="J21" s="31">
        <v>0</v>
      </c>
      <c r="K21" s="30"/>
      <c r="L21" s="30"/>
    </row>
    <row r="22" spans="1:12" s="75" customFormat="1" ht="75" customHeight="1">
      <c r="A22" s="152" t="s">
        <v>281</v>
      </c>
      <c r="B22" s="144">
        <v>3230</v>
      </c>
      <c r="C22" s="153">
        <v>1070</v>
      </c>
      <c r="D22" s="154" t="s">
        <v>283</v>
      </c>
      <c r="E22" s="77" t="s">
        <v>305</v>
      </c>
      <c r="F22" s="78" t="s">
        <v>306</v>
      </c>
      <c r="G22" s="79">
        <f t="shared" si="1"/>
        <v>400000</v>
      </c>
      <c r="H22" s="80">
        <v>400000</v>
      </c>
      <c r="I22" s="81">
        <v>0</v>
      </c>
      <c r="J22" s="108">
        <v>0</v>
      </c>
      <c r="K22" s="30"/>
      <c r="L22" s="30"/>
    </row>
    <row r="23" spans="1:12" s="75" customFormat="1" ht="56.4" customHeight="1">
      <c r="A23" s="336" t="s">
        <v>162</v>
      </c>
      <c r="B23" s="338" t="s">
        <v>52</v>
      </c>
      <c r="C23" s="340" t="s">
        <v>20</v>
      </c>
      <c r="D23" s="367" t="s">
        <v>40</v>
      </c>
      <c r="E23" s="82" t="s">
        <v>148</v>
      </c>
      <c r="F23" s="83" t="s">
        <v>304</v>
      </c>
      <c r="G23" s="84">
        <f t="shared" si="1"/>
        <v>4299500</v>
      </c>
      <c r="H23" s="85">
        <f>SUM(H25:H29)</f>
        <v>4299500</v>
      </c>
      <c r="I23" s="86">
        <v>0</v>
      </c>
      <c r="J23" s="87">
        <v>0</v>
      </c>
      <c r="K23" s="30"/>
      <c r="L23" s="30"/>
    </row>
    <row r="24" spans="1:12" s="75" customFormat="1" ht="19.8" customHeight="1">
      <c r="A24" s="364"/>
      <c r="B24" s="365"/>
      <c r="C24" s="366"/>
      <c r="D24" s="368"/>
      <c r="E24" s="88" t="s">
        <v>307</v>
      </c>
      <c r="F24" s="89"/>
      <c r="G24" s="84"/>
      <c r="H24" s="90"/>
      <c r="I24" s="91"/>
      <c r="J24" s="92"/>
      <c r="K24" s="30"/>
      <c r="L24" s="30"/>
    </row>
    <row r="25" spans="1:12" s="75" customFormat="1" ht="39.6" customHeight="1">
      <c r="A25" s="364"/>
      <c r="B25" s="365"/>
      <c r="C25" s="366"/>
      <c r="D25" s="368"/>
      <c r="E25" s="93" t="s">
        <v>308</v>
      </c>
      <c r="F25" s="89"/>
      <c r="G25" s="25">
        <f t="shared" si="1"/>
        <v>2555500</v>
      </c>
      <c r="H25" s="90">
        <v>2555500</v>
      </c>
      <c r="I25" s="91">
        <v>0</v>
      </c>
      <c r="J25" s="92">
        <v>0</v>
      </c>
      <c r="K25" s="30"/>
      <c r="L25" s="30"/>
    </row>
    <row r="26" spans="1:12" s="75" customFormat="1" ht="39" customHeight="1">
      <c r="A26" s="364"/>
      <c r="B26" s="365"/>
      <c r="C26" s="366"/>
      <c r="D26" s="368"/>
      <c r="E26" s="77" t="s">
        <v>309</v>
      </c>
      <c r="F26" s="89"/>
      <c r="G26" s="25">
        <f t="shared" si="1"/>
        <v>104000</v>
      </c>
      <c r="H26" s="27">
        <v>104000</v>
      </c>
      <c r="I26" s="28">
        <v>0</v>
      </c>
      <c r="J26" s="31">
        <v>0</v>
      </c>
      <c r="K26" s="30"/>
      <c r="L26" s="30"/>
    </row>
    <row r="27" spans="1:12" s="75" customFormat="1" ht="85.8" customHeight="1">
      <c r="A27" s="364"/>
      <c r="B27" s="365"/>
      <c r="C27" s="366"/>
      <c r="D27" s="368"/>
      <c r="E27" s="77" t="s">
        <v>507</v>
      </c>
      <c r="F27" s="89"/>
      <c r="G27" s="25">
        <f t="shared" si="1"/>
        <v>459000</v>
      </c>
      <c r="H27" s="27">
        <v>459000</v>
      </c>
      <c r="I27" s="28">
        <v>0</v>
      </c>
      <c r="J27" s="31">
        <v>0</v>
      </c>
      <c r="K27" s="30"/>
      <c r="L27" s="30"/>
    </row>
    <row r="28" spans="1:12" s="75" customFormat="1" ht="94.8" customHeight="1">
      <c r="A28" s="364"/>
      <c r="B28" s="365"/>
      <c r="C28" s="366"/>
      <c r="D28" s="368"/>
      <c r="E28" s="77" t="s">
        <v>310</v>
      </c>
      <c r="F28" s="89"/>
      <c r="G28" s="25">
        <f t="shared" si="1"/>
        <v>991000</v>
      </c>
      <c r="H28" s="27">
        <v>991000</v>
      </c>
      <c r="I28" s="28">
        <v>0</v>
      </c>
      <c r="J28" s="31">
        <v>0</v>
      </c>
      <c r="K28" s="30"/>
      <c r="L28" s="30"/>
    </row>
    <row r="29" spans="1:12" s="75" customFormat="1" ht="39.6" customHeight="1">
      <c r="A29" s="337"/>
      <c r="B29" s="339"/>
      <c r="C29" s="341"/>
      <c r="D29" s="369"/>
      <c r="E29" s="94" t="s">
        <v>311</v>
      </c>
      <c r="F29" s="89"/>
      <c r="G29" s="25">
        <f t="shared" si="1"/>
        <v>190000</v>
      </c>
      <c r="H29" s="27">
        <v>190000</v>
      </c>
      <c r="I29" s="28">
        <v>0</v>
      </c>
      <c r="J29" s="31">
        <v>0</v>
      </c>
      <c r="K29" s="30"/>
      <c r="L29" s="30"/>
    </row>
    <row r="30" spans="1:12" s="75" customFormat="1" ht="82.8" customHeight="1">
      <c r="A30" s="336" t="s">
        <v>162</v>
      </c>
      <c r="B30" s="338" t="s">
        <v>52</v>
      </c>
      <c r="C30" s="340" t="s">
        <v>20</v>
      </c>
      <c r="D30" s="367" t="s">
        <v>40</v>
      </c>
      <c r="E30" s="119" t="s">
        <v>312</v>
      </c>
      <c r="F30" s="89" t="s">
        <v>313</v>
      </c>
      <c r="G30" s="25">
        <f t="shared" si="1"/>
        <v>2249500</v>
      </c>
      <c r="H30" s="100">
        <f>SUM(H32:H36)</f>
        <v>2249500</v>
      </c>
      <c r="I30" s="27">
        <f t="shared" ref="I30:J30" si="2">SUM(I32:I36)</f>
        <v>0</v>
      </c>
      <c r="J30" s="27">
        <f t="shared" si="2"/>
        <v>0</v>
      </c>
      <c r="K30" s="30"/>
      <c r="L30" s="30"/>
    </row>
    <row r="31" spans="1:12" s="75" customFormat="1" ht="19.8" customHeight="1">
      <c r="A31" s="364"/>
      <c r="B31" s="365"/>
      <c r="C31" s="366"/>
      <c r="D31" s="368"/>
      <c r="E31" s="95" t="s">
        <v>307</v>
      </c>
      <c r="F31" s="89"/>
      <c r="G31" s="25"/>
      <c r="H31" s="27"/>
      <c r="I31" s="28"/>
      <c r="J31" s="31"/>
      <c r="K31" s="30"/>
      <c r="L31" s="30"/>
    </row>
    <row r="32" spans="1:12" s="75" customFormat="1" ht="198.6" customHeight="1">
      <c r="A32" s="364"/>
      <c r="B32" s="365"/>
      <c r="C32" s="366"/>
      <c r="D32" s="368"/>
      <c r="E32" s="94" t="s">
        <v>314</v>
      </c>
      <c r="F32" s="89"/>
      <c r="G32" s="25">
        <f t="shared" si="1"/>
        <v>1500000</v>
      </c>
      <c r="H32" s="27">
        <v>1500000</v>
      </c>
      <c r="I32" s="28">
        <v>0</v>
      </c>
      <c r="J32" s="31">
        <v>0</v>
      </c>
      <c r="K32" s="30"/>
      <c r="L32" s="30"/>
    </row>
    <row r="33" spans="1:12" s="75" customFormat="1" ht="130.80000000000001" customHeight="1">
      <c r="A33" s="364"/>
      <c r="B33" s="365"/>
      <c r="C33" s="366"/>
      <c r="D33" s="368"/>
      <c r="E33" s="94" t="s">
        <v>315</v>
      </c>
      <c r="F33" s="89"/>
      <c r="G33" s="25">
        <f t="shared" si="1"/>
        <v>300000</v>
      </c>
      <c r="H33" s="27">
        <v>300000</v>
      </c>
      <c r="I33" s="28">
        <v>0</v>
      </c>
      <c r="J33" s="31">
        <v>0</v>
      </c>
      <c r="K33" s="30"/>
      <c r="L33" s="30"/>
    </row>
    <row r="34" spans="1:12" s="75" customFormat="1" ht="83.4" customHeight="1">
      <c r="A34" s="364"/>
      <c r="B34" s="365"/>
      <c r="C34" s="366"/>
      <c r="D34" s="368"/>
      <c r="E34" s="94" t="s">
        <v>334</v>
      </c>
      <c r="F34" s="104"/>
      <c r="G34" s="79">
        <f t="shared" si="1"/>
        <v>149500</v>
      </c>
      <c r="H34" s="80">
        <v>149500</v>
      </c>
      <c r="I34" s="81">
        <v>0</v>
      </c>
      <c r="J34" s="108">
        <v>0</v>
      </c>
      <c r="K34" s="30"/>
      <c r="L34" s="30"/>
    </row>
    <row r="35" spans="1:12" s="75" customFormat="1" ht="83.4" customHeight="1">
      <c r="A35" s="364"/>
      <c r="B35" s="365"/>
      <c r="C35" s="366"/>
      <c r="D35" s="368"/>
      <c r="E35" s="94" t="s">
        <v>508</v>
      </c>
      <c r="F35" s="104"/>
      <c r="G35" s="79">
        <f t="shared" si="1"/>
        <v>200000</v>
      </c>
      <c r="H35" s="80">
        <v>200000</v>
      </c>
      <c r="I35" s="81">
        <v>0</v>
      </c>
      <c r="J35" s="108">
        <v>0</v>
      </c>
      <c r="K35" s="30"/>
      <c r="L35" s="30"/>
    </row>
    <row r="36" spans="1:12" s="75" customFormat="1" ht="38.4" customHeight="1">
      <c r="A36" s="337"/>
      <c r="B36" s="339"/>
      <c r="C36" s="341"/>
      <c r="D36" s="369"/>
      <c r="E36" s="94" t="s">
        <v>316</v>
      </c>
      <c r="F36" s="89"/>
      <c r="G36" s="25">
        <f t="shared" si="1"/>
        <v>100000</v>
      </c>
      <c r="H36" s="27">
        <v>100000</v>
      </c>
      <c r="I36" s="28"/>
      <c r="J36" s="31"/>
      <c r="K36" s="30"/>
      <c r="L36" s="30"/>
    </row>
    <row r="37" spans="1:12" s="75" customFormat="1" ht="38.4" customHeight="1">
      <c r="A37" s="155" t="s">
        <v>163</v>
      </c>
      <c r="B37" s="155" t="s">
        <v>83</v>
      </c>
      <c r="C37" s="156" t="s">
        <v>21</v>
      </c>
      <c r="D37" s="157" t="s">
        <v>36</v>
      </c>
      <c r="E37" s="334" t="s">
        <v>147</v>
      </c>
      <c r="F37" s="357" t="s">
        <v>200</v>
      </c>
      <c r="G37" s="25">
        <f t="shared" si="1"/>
        <v>100000</v>
      </c>
      <c r="H37" s="27">
        <v>0</v>
      </c>
      <c r="I37" s="28">
        <v>100000</v>
      </c>
      <c r="J37" s="31">
        <v>100000</v>
      </c>
      <c r="K37" s="30"/>
      <c r="L37" s="30"/>
    </row>
    <row r="38" spans="1:12" s="75" customFormat="1" ht="49.8" customHeight="1">
      <c r="A38" s="143" t="s">
        <v>166</v>
      </c>
      <c r="B38" s="144" t="s">
        <v>53</v>
      </c>
      <c r="C38" s="145" t="s">
        <v>23</v>
      </c>
      <c r="D38" s="146" t="s">
        <v>54</v>
      </c>
      <c r="E38" s="335"/>
      <c r="F38" s="358"/>
      <c r="G38" s="25">
        <f t="shared" si="1"/>
        <v>350000</v>
      </c>
      <c r="H38" s="27">
        <v>350000</v>
      </c>
      <c r="I38" s="28">
        <v>0</v>
      </c>
      <c r="J38" s="31">
        <v>0</v>
      </c>
      <c r="K38" s="30"/>
      <c r="L38" s="30"/>
    </row>
    <row r="39" spans="1:12" s="75" customFormat="1" ht="52.8" customHeight="1">
      <c r="A39" s="96" t="s">
        <v>72</v>
      </c>
      <c r="B39" s="38" t="s">
        <v>73</v>
      </c>
      <c r="C39" s="11" t="s">
        <v>13</v>
      </c>
      <c r="D39" s="39" t="s">
        <v>74</v>
      </c>
      <c r="E39" s="334" t="s">
        <v>145</v>
      </c>
      <c r="F39" s="346" t="s">
        <v>201</v>
      </c>
      <c r="G39" s="25">
        <f t="shared" si="1"/>
        <v>180000</v>
      </c>
      <c r="H39" s="27">
        <v>180000</v>
      </c>
      <c r="I39" s="28">
        <v>0</v>
      </c>
      <c r="J39" s="31">
        <v>0</v>
      </c>
      <c r="K39" s="30"/>
      <c r="L39" s="30"/>
    </row>
    <row r="40" spans="1:12" s="75" customFormat="1" ht="43.8" customHeight="1">
      <c r="A40" s="143" t="s">
        <v>284</v>
      </c>
      <c r="B40" s="144" t="s">
        <v>285</v>
      </c>
      <c r="C40" s="145" t="s">
        <v>13</v>
      </c>
      <c r="D40" s="97" t="s">
        <v>286</v>
      </c>
      <c r="E40" s="359"/>
      <c r="F40" s="360"/>
      <c r="G40" s="25">
        <f t="shared" si="1"/>
        <v>340000</v>
      </c>
      <c r="H40" s="27">
        <v>278000</v>
      </c>
      <c r="I40" s="28">
        <v>62000</v>
      </c>
      <c r="J40" s="31">
        <v>62000</v>
      </c>
      <c r="K40" s="30"/>
      <c r="L40" s="30"/>
    </row>
    <row r="41" spans="1:12" s="75" customFormat="1" ht="72.599999999999994" customHeight="1">
      <c r="A41" s="143" t="s">
        <v>167</v>
      </c>
      <c r="B41" s="144" t="s">
        <v>86</v>
      </c>
      <c r="C41" s="145" t="s">
        <v>13</v>
      </c>
      <c r="D41" s="39" t="s">
        <v>87</v>
      </c>
      <c r="E41" s="334" t="s">
        <v>145</v>
      </c>
      <c r="F41" s="346" t="s">
        <v>201</v>
      </c>
      <c r="G41" s="25">
        <f t="shared" si="1"/>
        <v>1662800</v>
      </c>
      <c r="H41" s="27">
        <v>1662800</v>
      </c>
      <c r="I41" s="28">
        <v>0</v>
      </c>
      <c r="J41" s="31">
        <v>0</v>
      </c>
      <c r="K41" s="30"/>
      <c r="L41" s="30"/>
    </row>
    <row r="42" spans="1:12" s="75" customFormat="1" ht="54" customHeight="1">
      <c r="A42" s="143" t="s">
        <v>168</v>
      </c>
      <c r="B42" s="144" t="s">
        <v>130</v>
      </c>
      <c r="C42" s="145" t="s">
        <v>13</v>
      </c>
      <c r="D42" s="146" t="s">
        <v>131</v>
      </c>
      <c r="E42" s="359"/>
      <c r="F42" s="360"/>
      <c r="G42" s="25">
        <f t="shared" si="1"/>
        <v>160000</v>
      </c>
      <c r="H42" s="27">
        <v>160000</v>
      </c>
      <c r="I42" s="28">
        <v>0</v>
      </c>
      <c r="J42" s="31">
        <v>0</v>
      </c>
      <c r="K42" s="30"/>
      <c r="L42" s="30"/>
    </row>
    <row r="43" spans="1:12" s="75" customFormat="1" ht="41.4" customHeight="1">
      <c r="A43" s="143" t="s">
        <v>169</v>
      </c>
      <c r="B43" s="144" t="s">
        <v>88</v>
      </c>
      <c r="C43" s="145" t="s">
        <v>55</v>
      </c>
      <c r="D43" s="146" t="s">
        <v>89</v>
      </c>
      <c r="E43" s="334" t="s">
        <v>146</v>
      </c>
      <c r="F43" s="346" t="s">
        <v>202</v>
      </c>
      <c r="G43" s="25">
        <f t="shared" si="1"/>
        <v>145000</v>
      </c>
      <c r="H43" s="27">
        <v>0</v>
      </c>
      <c r="I43" s="28">
        <v>145000</v>
      </c>
      <c r="J43" s="29">
        <v>0</v>
      </c>
      <c r="K43" s="30"/>
      <c r="L43" s="30"/>
    </row>
    <row r="44" spans="1:12" s="75" customFormat="1" ht="39.6" customHeight="1">
      <c r="A44" s="143" t="s">
        <v>170</v>
      </c>
      <c r="B44" s="144" t="s">
        <v>56</v>
      </c>
      <c r="C44" s="145" t="s">
        <v>55</v>
      </c>
      <c r="D44" s="146" t="s">
        <v>57</v>
      </c>
      <c r="E44" s="335"/>
      <c r="F44" s="347"/>
      <c r="G44" s="25">
        <f t="shared" si="1"/>
        <v>19850000</v>
      </c>
      <c r="H44" s="27">
        <v>18850000</v>
      </c>
      <c r="I44" s="28">
        <v>1000000</v>
      </c>
      <c r="J44" s="31">
        <v>1000000</v>
      </c>
      <c r="K44" s="30"/>
      <c r="L44" s="30"/>
    </row>
    <row r="45" spans="1:12" s="75" customFormat="1" ht="147" customHeight="1">
      <c r="A45" s="143" t="s">
        <v>170</v>
      </c>
      <c r="B45" s="144" t="s">
        <v>56</v>
      </c>
      <c r="C45" s="145" t="s">
        <v>55</v>
      </c>
      <c r="D45" s="146" t="s">
        <v>57</v>
      </c>
      <c r="E45" s="232" t="s">
        <v>509</v>
      </c>
      <c r="F45" s="89" t="s">
        <v>313</v>
      </c>
      <c r="G45" s="25">
        <f t="shared" si="1"/>
        <v>99800</v>
      </c>
      <c r="H45" s="27">
        <v>99800</v>
      </c>
      <c r="I45" s="28">
        <v>0</v>
      </c>
      <c r="J45" s="31">
        <v>0</v>
      </c>
      <c r="K45" s="30"/>
      <c r="L45" s="30"/>
    </row>
    <row r="46" spans="1:12" s="75" customFormat="1" ht="70.2" customHeight="1">
      <c r="A46" s="270" t="s">
        <v>480</v>
      </c>
      <c r="B46" s="270" t="s">
        <v>481</v>
      </c>
      <c r="C46" s="271" t="s">
        <v>55</v>
      </c>
      <c r="D46" s="272" t="s">
        <v>482</v>
      </c>
      <c r="E46" s="234" t="s">
        <v>544</v>
      </c>
      <c r="F46" s="278" t="s">
        <v>552</v>
      </c>
      <c r="G46" s="25">
        <f t="shared" si="1"/>
        <v>170000</v>
      </c>
      <c r="H46" s="27">
        <v>170000</v>
      </c>
      <c r="I46" s="28">
        <v>0</v>
      </c>
      <c r="J46" s="31">
        <v>0</v>
      </c>
      <c r="K46" s="30"/>
      <c r="L46" s="30"/>
    </row>
    <row r="47" spans="1:12" s="75" customFormat="1" ht="39.6" customHeight="1">
      <c r="A47" s="143" t="s">
        <v>169</v>
      </c>
      <c r="B47" s="144" t="s">
        <v>88</v>
      </c>
      <c r="C47" s="145" t="s">
        <v>55</v>
      </c>
      <c r="D47" s="146" t="s">
        <v>89</v>
      </c>
      <c r="E47" s="135" t="s">
        <v>397</v>
      </c>
      <c r="F47" s="78" t="s">
        <v>407</v>
      </c>
      <c r="G47" s="25">
        <f t="shared" si="1"/>
        <v>400000</v>
      </c>
      <c r="H47" s="27">
        <v>400000</v>
      </c>
      <c r="I47" s="28">
        <v>0</v>
      </c>
      <c r="J47" s="31">
        <v>0</v>
      </c>
      <c r="K47" s="30"/>
      <c r="L47" s="30"/>
    </row>
    <row r="48" spans="1:12" s="75" customFormat="1" ht="108" customHeight="1">
      <c r="A48" s="270" t="s">
        <v>533</v>
      </c>
      <c r="B48" s="270" t="s">
        <v>534</v>
      </c>
      <c r="C48" s="271" t="s">
        <v>535</v>
      </c>
      <c r="D48" s="272" t="s">
        <v>536</v>
      </c>
      <c r="E48" s="120" t="s">
        <v>545</v>
      </c>
      <c r="F48" s="278" t="s">
        <v>553</v>
      </c>
      <c r="G48" s="25">
        <f t="shared" si="1"/>
        <v>100000</v>
      </c>
      <c r="H48" s="27">
        <v>100000</v>
      </c>
      <c r="I48" s="28">
        <v>0</v>
      </c>
      <c r="J48" s="31">
        <v>0</v>
      </c>
      <c r="K48" s="30"/>
      <c r="L48" s="30"/>
    </row>
    <row r="49" spans="1:12" s="75" customFormat="1" ht="67.8" customHeight="1">
      <c r="A49" s="158" t="s">
        <v>224</v>
      </c>
      <c r="B49" s="159" t="s">
        <v>225</v>
      </c>
      <c r="C49" s="160" t="s">
        <v>226</v>
      </c>
      <c r="D49" s="161" t="s">
        <v>227</v>
      </c>
      <c r="E49" s="47" t="s">
        <v>247</v>
      </c>
      <c r="F49" s="78" t="s">
        <v>248</v>
      </c>
      <c r="G49" s="25">
        <f t="shared" si="1"/>
        <v>200000</v>
      </c>
      <c r="H49" s="27">
        <v>200000</v>
      </c>
      <c r="I49" s="28">
        <v>0</v>
      </c>
      <c r="J49" s="31">
        <v>0</v>
      </c>
      <c r="K49" s="30"/>
      <c r="L49" s="30"/>
    </row>
    <row r="50" spans="1:12" s="75" customFormat="1" ht="74.400000000000006" customHeight="1">
      <c r="A50" s="348" t="s">
        <v>228</v>
      </c>
      <c r="B50" s="351">
        <v>7130</v>
      </c>
      <c r="C50" s="351" t="s">
        <v>226</v>
      </c>
      <c r="D50" s="354" t="s">
        <v>230</v>
      </c>
      <c r="E50" s="94" t="s">
        <v>317</v>
      </c>
      <c r="F50" s="98" t="s">
        <v>318</v>
      </c>
      <c r="G50" s="25">
        <f t="shared" si="1"/>
        <v>220000</v>
      </c>
      <c r="H50" s="27">
        <v>220000</v>
      </c>
      <c r="I50" s="28">
        <v>0</v>
      </c>
      <c r="J50" s="31">
        <v>0</v>
      </c>
      <c r="K50" s="30"/>
      <c r="L50" s="30"/>
    </row>
    <row r="51" spans="1:12" s="75" customFormat="1" ht="58.8" customHeight="1">
      <c r="A51" s="349"/>
      <c r="B51" s="352"/>
      <c r="C51" s="352"/>
      <c r="D51" s="355"/>
      <c r="E51" s="94" t="s">
        <v>319</v>
      </c>
      <c r="F51" s="98" t="s">
        <v>320</v>
      </c>
      <c r="G51" s="25">
        <f t="shared" si="1"/>
        <v>184000</v>
      </c>
      <c r="H51" s="27">
        <v>184000</v>
      </c>
      <c r="I51" s="28">
        <v>0</v>
      </c>
      <c r="J51" s="31">
        <v>0</v>
      </c>
      <c r="K51" s="30"/>
      <c r="L51" s="30"/>
    </row>
    <row r="52" spans="1:12" s="75" customFormat="1" ht="67.2" customHeight="1">
      <c r="A52" s="350"/>
      <c r="B52" s="353"/>
      <c r="C52" s="353"/>
      <c r="D52" s="356"/>
      <c r="E52" s="94" t="s">
        <v>395</v>
      </c>
      <c r="F52" s="98" t="s">
        <v>374</v>
      </c>
      <c r="G52" s="25">
        <f t="shared" si="1"/>
        <v>35000</v>
      </c>
      <c r="H52" s="27">
        <v>11100</v>
      </c>
      <c r="I52" s="28">
        <v>23900</v>
      </c>
      <c r="J52" s="31">
        <v>0</v>
      </c>
      <c r="K52" s="30"/>
      <c r="L52" s="30"/>
    </row>
    <row r="53" spans="1:12" s="75" customFormat="1" ht="56.4" customHeight="1">
      <c r="A53" s="162" t="s">
        <v>381</v>
      </c>
      <c r="B53" s="162" t="s">
        <v>382</v>
      </c>
      <c r="C53" s="163" t="s">
        <v>383</v>
      </c>
      <c r="D53" s="164" t="s">
        <v>384</v>
      </c>
      <c r="E53" s="94" t="s">
        <v>396</v>
      </c>
      <c r="F53" s="98" t="s">
        <v>404</v>
      </c>
      <c r="G53" s="25">
        <f t="shared" si="1"/>
        <v>1465200</v>
      </c>
      <c r="H53" s="27">
        <v>15200</v>
      </c>
      <c r="I53" s="28">
        <v>1450000</v>
      </c>
      <c r="J53" s="31">
        <v>1450000</v>
      </c>
      <c r="K53" s="30"/>
      <c r="L53" s="30"/>
    </row>
    <row r="54" spans="1:12" s="75" customFormat="1" ht="43.8" customHeight="1">
      <c r="A54" s="165" t="s">
        <v>483</v>
      </c>
      <c r="B54" s="165" t="s">
        <v>484</v>
      </c>
      <c r="C54" s="166" t="s">
        <v>231</v>
      </c>
      <c r="D54" s="167" t="s">
        <v>485</v>
      </c>
      <c r="E54" s="135" t="s">
        <v>397</v>
      </c>
      <c r="F54" s="78" t="s">
        <v>407</v>
      </c>
      <c r="G54" s="25">
        <f t="shared" si="1"/>
        <v>800000</v>
      </c>
      <c r="H54" s="27">
        <v>0</v>
      </c>
      <c r="I54" s="28">
        <v>800000</v>
      </c>
      <c r="J54" s="31">
        <v>800000</v>
      </c>
      <c r="K54" s="30"/>
      <c r="L54" s="30"/>
    </row>
    <row r="55" spans="1:12" s="75" customFormat="1" ht="42" customHeight="1">
      <c r="A55" s="168" t="s">
        <v>401</v>
      </c>
      <c r="B55" s="168" t="s">
        <v>402</v>
      </c>
      <c r="C55" s="169" t="s">
        <v>231</v>
      </c>
      <c r="D55" s="170" t="s">
        <v>403</v>
      </c>
      <c r="E55" s="133" t="s">
        <v>144</v>
      </c>
      <c r="F55" s="233" t="s">
        <v>301</v>
      </c>
      <c r="G55" s="25">
        <f t="shared" si="1"/>
        <v>1620000</v>
      </c>
      <c r="H55" s="27">
        <v>0</v>
      </c>
      <c r="I55" s="28">
        <v>1620000</v>
      </c>
      <c r="J55" s="28">
        <v>1620000</v>
      </c>
      <c r="K55" s="30"/>
      <c r="L55" s="30"/>
    </row>
    <row r="56" spans="1:12" s="75" customFormat="1" ht="55.8" customHeight="1">
      <c r="A56" s="158" t="s">
        <v>232</v>
      </c>
      <c r="B56" s="159" t="s">
        <v>233</v>
      </c>
      <c r="C56" s="160" t="s">
        <v>231</v>
      </c>
      <c r="D56" s="161" t="s">
        <v>234</v>
      </c>
      <c r="E56" s="94" t="s">
        <v>321</v>
      </c>
      <c r="F56" s="98" t="s">
        <v>322</v>
      </c>
      <c r="G56" s="25">
        <f t="shared" si="1"/>
        <v>200000</v>
      </c>
      <c r="H56" s="27">
        <v>0</v>
      </c>
      <c r="I56" s="28">
        <v>200000</v>
      </c>
      <c r="J56" s="31">
        <v>200000</v>
      </c>
      <c r="K56" s="30"/>
      <c r="L56" s="30"/>
    </row>
    <row r="57" spans="1:12" s="75" customFormat="1" ht="61.2" customHeight="1">
      <c r="A57" s="143" t="s">
        <v>171</v>
      </c>
      <c r="B57" s="144" t="s">
        <v>60</v>
      </c>
      <c r="C57" s="145" t="s">
        <v>59</v>
      </c>
      <c r="D57" s="146" t="s">
        <v>61</v>
      </c>
      <c r="E57" s="26" t="s">
        <v>199</v>
      </c>
      <c r="F57" s="131" t="s">
        <v>203</v>
      </c>
      <c r="G57" s="25">
        <f t="shared" si="1"/>
        <v>19582200</v>
      </c>
      <c r="H57" s="27">
        <v>18144300</v>
      </c>
      <c r="I57" s="28">
        <v>1437900</v>
      </c>
      <c r="J57" s="28">
        <v>1437900</v>
      </c>
      <c r="K57" s="30"/>
      <c r="L57" s="30"/>
    </row>
    <row r="58" spans="1:12" s="75" customFormat="1" ht="51" customHeight="1">
      <c r="A58" s="215" t="s">
        <v>524</v>
      </c>
      <c r="B58" s="215" t="s">
        <v>525</v>
      </c>
      <c r="C58" s="216" t="s">
        <v>526</v>
      </c>
      <c r="D58" s="217" t="s">
        <v>527</v>
      </c>
      <c r="E58" s="138" t="s">
        <v>504</v>
      </c>
      <c r="F58" s="78" t="s">
        <v>530</v>
      </c>
      <c r="G58" s="25">
        <f t="shared" ref="G58" si="3">H58+I58</f>
        <v>600000</v>
      </c>
      <c r="H58" s="72">
        <v>426000</v>
      </c>
      <c r="I58" s="72">
        <v>174000</v>
      </c>
      <c r="J58" s="73">
        <v>174000</v>
      </c>
      <c r="K58" s="30"/>
      <c r="L58" s="30"/>
    </row>
    <row r="59" spans="1:12" s="75" customFormat="1" ht="96" customHeight="1">
      <c r="A59" s="158" t="s">
        <v>237</v>
      </c>
      <c r="B59" s="159" t="s">
        <v>238</v>
      </c>
      <c r="C59" s="160" t="s">
        <v>58</v>
      </c>
      <c r="D59" s="161" t="s">
        <v>239</v>
      </c>
      <c r="E59" s="135" t="s">
        <v>323</v>
      </c>
      <c r="F59" s="131" t="s">
        <v>324</v>
      </c>
      <c r="G59" s="25">
        <f t="shared" si="1"/>
        <v>328065</v>
      </c>
      <c r="H59" s="27">
        <v>0</v>
      </c>
      <c r="I59" s="28">
        <v>328065</v>
      </c>
      <c r="J59" s="28">
        <v>328065</v>
      </c>
      <c r="K59" s="30"/>
      <c r="L59" s="30"/>
    </row>
    <row r="60" spans="1:12" s="75" customFormat="1" ht="61.2" customHeight="1">
      <c r="A60" s="171" t="s">
        <v>240</v>
      </c>
      <c r="B60" s="172" t="s">
        <v>241</v>
      </c>
      <c r="C60" s="173" t="s">
        <v>58</v>
      </c>
      <c r="D60" s="174" t="s">
        <v>242</v>
      </c>
      <c r="E60" s="135" t="s">
        <v>340</v>
      </c>
      <c r="F60" s="78" t="s">
        <v>379</v>
      </c>
      <c r="G60" s="25">
        <f t="shared" si="1"/>
        <v>2650000</v>
      </c>
      <c r="H60" s="27">
        <v>0</v>
      </c>
      <c r="I60" s="28">
        <v>2650000</v>
      </c>
      <c r="J60" s="31">
        <v>2650000</v>
      </c>
      <c r="K60" s="30"/>
      <c r="L60" s="30"/>
    </row>
    <row r="61" spans="1:12" s="75" customFormat="1" ht="61.2" customHeight="1">
      <c r="A61" s="336" t="s">
        <v>173</v>
      </c>
      <c r="B61" s="338" t="s">
        <v>64</v>
      </c>
      <c r="C61" s="340" t="s">
        <v>58</v>
      </c>
      <c r="D61" s="340" t="s">
        <v>65</v>
      </c>
      <c r="E61" s="135" t="s">
        <v>217</v>
      </c>
      <c r="F61" s="78" t="s">
        <v>218</v>
      </c>
      <c r="G61" s="25">
        <f t="shared" si="1"/>
        <v>60900</v>
      </c>
      <c r="H61" s="27">
        <v>60900</v>
      </c>
      <c r="I61" s="28">
        <v>0</v>
      </c>
      <c r="J61" s="31">
        <v>0</v>
      </c>
      <c r="K61" s="30"/>
      <c r="L61" s="30"/>
    </row>
    <row r="62" spans="1:12" s="75" customFormat="1" ht="61.2" customHeight="1">
      <c r="A62" s="337"/>
      <c r="B62" s="339"/>
      <c r="C62" s="341"/>
      <c r="D62" s="341"/>
      <c r="E62" s="26" t="s">
        <v>408</v>
      </c>
      <c r="F62" s="78" t="s">
        <v>405</v>
      </c>
      <c r="G62" s="25">
        <f t="shared" si="1"/>
        <v>235100</v>
      </c>
      <c r="H62" s="27">
        <v>235100</v>
      </c>
      <c r="I62" s="28">
        <v>0</v>
      </c>
      <c r="J62" s="31">
        <v>0</v>
      </c>
      <c r="K62" s="30"/>
      <c r="L62" s="30"/>
    </row>
    <row r="63" spans="1:12" s="75" customFormat="1" ht="74.25" customHeight="1">
      <c r="A63" s="336" t="s">
        <v>174</v>
      </c>
      <c r="B63" s="338" t="s">
        <v>132</v>
      </c>
      <c r="C63" s="340" t="s">
        <v>14</v>
      </c>
      <c r="D63" s="340" t="s">
        <v>133</v>
      </c>
      <c r="E63" s="26" t="s">
        <v>208</v>
      </c>
      <c r="F63" s="131" t="s">
        <v>204</v>
      </c>
      <c r="G63" s="25">
        <f t="shared" si="1"/>
        <v>1014000</v>
      </c>
      <c r="H63" s="27">
        <v>1014000</v>
      </c>
      <c r="I63" s="28">
        <v>0</v>
      </c>
      <c r="J63" s="31">
        <v>0</v>
      </c>
      <c r="K63" s="30"/>
      <c r="L63" s="30"/>
    </row>
    <row r="64" spans="1:12" s="75" customFormat="1" ht="74.25" customHeight="1">
      <c r="A64" s="337"/>
      <c r="B64" s="339"/>
      <c r="C64" s="341"/>
      <c r="D64" s="341"/>
      <c r="E64" s="26" t="s">
        <v>398</v>
      </c>
      <c r="F64" s="78" t="s">
        <v>399</v>
      </c>
      <c r="G64" s="25">
        <f t="shared" si="1"/>
        <v>570500</v>
      </c>
      <c r="H64" s="27">
        <v>202500</v>
      </c>
      <c r="I64" s="28">
        <v>368000</v>
      </c>
      <c r="J64" s="28">
        <v>368000</v>
      </c>
      <c r="K64" s="30"/>
      <c r="L64" s="30"/>
    </row>
    <row r="65" spans="1:12" s="75" customFormat="1" ht="37.5" customHeight="1">
      <c r="A65" s="336" t="s">
        <v>176</v>
      </c>
      <c r="B65" s="338" t="s">
        <v>67</v>
      </c>
      <c r="C65" s="340" t="s">
        <v>66</v>
      </c>
      <c r="D65" s="340" t="s">
        <v>68</v>
      </c>
      <c r="E65" s="26" t="s">
        <v>198</v>
      </c>
      <c r="F65" s="131" t="s">
        <v>205</v>
      </c>
      <c r="G65" s="25">
        <f>H65+I65</f>
        <v>301100</v>
      </c>
      <c r="H65" s="27">
        <v>301100</v>
      </c>
      <c r="I65" s="28">
        <v>0</v>
      </c>
      <c r="J65" s="31">
        <v>0</v>
      </c>
      <c r="K65" s="30"/>
      <c r="L65" s="30"/>
    </row>
    <row r="66" spans="1:12" s="75" customFormat="1" ht="63" customHeight="1">
      <c r="A66" s="337"/>
      <c r="B66" s="339"/>
      <c r="C66" s="341"/>
      <c r="D66" s="341"/>
      <c r="E66" s="94" t="s">
        <v>250</v>
      </c>
      <c r="F66" s="99" t="s">
        <v>275</v>
      </c>
      <c r="G66" s="25">
        <f>H66+I66</f>
        <v>250000</v>
      </c>
      <c r="H66" s="27">
        <v>250000</v>
      </c>
      <c r="I66" s="28">
        <v>0</v>
      </c>
      <c r="J66" s="31">
        <v>0</v>
      </c>
      <c r="K66" s="30"/>
      <c r="L66" s="30"/>
    </row>
    <row r="67" spans="1:12" s="75" customFormat="1" ht="132.6" customHeight="1">
      <c r="A67" s="175" t="s">
        <v>288</v>
      </c>
      <c r="B67" s="176" t="s">
        <v>289</v>
      </c>
      <c r="C67" s="177" t="s">
        <v>66</v>
      </c>
      <c r="D67" s="178" t="s">
        <v>290</v>
      </c>
      <c r="E67" s="222" t="s">
        <v>528</v>
      </c>
      <c r="F67" s="130" t="s">
        <v>375</v>
      </c>
      <c r="G67" s="25">
        <f>H67+I67</f>
        <v>1700000</v>
      </c>
      <c r="H67" s="27">
        <v>200000</v>
      </c>
      <c r="I67" s="28">
        <v>1500000</v>
      </c>
      <c r="J67" s="28">
        <v>1500000</v>
      </c>
      <c r="K67" s="30"/>
      <c r="L67" s="30"/>
    </row>
    <row r="68" spans="1:12" s="75" customFormat="1" ht="37.5" customHeight="1">
      <c r="A68" s="139" t="s">
        <v>212</v>
      </c>
      <c r="B68" s="140" t="s">
        <v>213</v>
      </c>
      <c r="C68" s="141" t="s">
        <v>69</v>
      </c>
      <c r="D68" s="142" t="s">
        <v>214</v>
      </c>
      <c r="E68" s="342" t="s">
        <v>149</v>
      </c>
      <c r="F68" s="346" t="s">
        <v>206</v>
      </c>
      <c r="G68" s="25">
        <f>H68+I68</f>
        <v>400000</v>
      </c>
      <c r="H68" s="27">
        <v>400000</v>
      </c>
      <c r="I68" s="28">
        <v>0</v>
      </c>
      <c r="J68" s="31">
        <v>0</v>
      </c>
      <c r="K68" s="30"/>
      <c r="L68" s="30"/>
    </row>
    <row r="69" spans="1:12" s="75" customFormat="1" ht="33" customHeight="1">
      <c r="A69" s="143" t="s">
        <v>177</v>
      </c>
      <c r="B69" s="144" t="s">
        <v>91</v>
      </c>
      <c r="C69" s="145" t="s">
        <v>69</v>
      </c>
      <c r="D69" s="146" t="s">
        <v>92</v>
      </c>
      <c r="E69" s="343"/>
      <c r="F69" s="347"/>
      <c r="G69" s="25">
        <f t="shared" si="1"/>
        <v>905500</v>
      </c>
      <c r="H69" s="27">
        <v>0</v>
      </c>
      <c r="I69" s="28">
        <v>905500</v>
      </c>
      <c r="J69" s="31">
        <v>0</v>
      </c>
      <c r="K69" s="30"/>
      <c r="L69" s="30"/>
    </row>
    <row r="70" spans="1:12" s="75" customFormat="1" ht="51.6" customHeight="1">
      <c r="A70" s="143" t="s">
        <v>178</v>
      </c>
      <c r="B70" s="144" t="s">
        <v>134</v>
      </c>
      <c r="C70" s="145" t="s">
        <v>94</v>
      </c>
      <c r="D70" s="146" t="s">
        <v>135</v>
      </c>
      <c r="E70" s="132" t="s">
        <v>180</v>
      </c>
      <c r="F70" s="131" t="s">
        <v>207</v>
      </c>
      <c r="G70" s="25">
        <f t="shared" si="1"/>
        <v>980700</v>
      </c>
      <c r="H70" s="43">
        <v>980700</v>
      </c>
      <c r="I70" s="44">
        <v>0</v>
      </c>
      <c r="J70" s="45">
        <v>0</v>
      </c>
      <c r="K70" s="30"/>
      <c r="L70" s="30"/>
    </row>
    <row r="71" spans="1:12" s="75" customFormat="1" ht="87" customHeight="1">
      <c r="A71" s="179" t="s">
        <v>179</v>
      </c>
      <c r="B71" s="180" t="s">
        <v>93</v>
      </c>
      <c r="C71" s="181" t="s">
        <v>94</v>
      </c>
      <c r="D71" s="182" t="s">
        <v>95</v>
      </c>
      <c r="E71" s="132" t="s">
        <v>510</v>
      </c>
      <c r="F71" s="134" t="s">
        <v>325</v>
      </c>
      <c r="G71" s="42">
        <f t="shared" si="1"/>
        <v>550000</v>
      </c>
      <c r="H71" s="43">
        <v>550000</v>
      </c>
      <c r="I71" s="44">
        <v>0</v>
      </c>
      <c r="J71" s="45">
        <v>0</v>
      </c>
      <c r="K71" s="30"/>
      <c r="L71" s="30"/>
    </row>
    <row r="72" spans="1:12" s="75" customFormat="1" ht="45.6" customHeight="1">
      <c r="A72" s="183" t="s">
        <v>96</v>
      </c>
      <c r="B72" s="184"/>
      <c r="C72" s="185"/>
      <c r="D72" s="186" t="s">
        <v>97</v>
      </c>
      <c r="E72" s="53"/>
      <c r="F72" s="78"/>
      <c r="G72" s="42">
        <f t="shared" si="1"/>
        <v>1202000</v>
      </c>
      <c r="H72" s="100">
        <f>SUM(H73:H76)</f>
        <v>1202000</v>
      </c>
      <c r="I72" s="100">
        <f t="shared" ref="I72:J72" si="4">SUM(I73:I76)</f>
        <v>0</v>
      </c>
      <c r="J72" s="100">
        <f t="shared" si="4"/>
        <v>0</v>
      </c>
      <c r="K72" s="30"/>
      <c r="L72" s="30"/>
    </row>
    <row r="73" spans="1:12" s="75" customFormat="1" ht="55.8" customHeight="1">
      <c r="A73" s="155" t="s">
        <v>293</v>
      </c>
      <c r="B73" s="155" t="s">
        <v>294</v>
      </c>
      <c r="C73" s="156" t="s">
        <v>102</v>
      </c>
      <c r="D73" s="157" t="s">
        <v>295</v>
      </c>
      <c r="E73" s="53" t="s">
        <v>511</v>
      </c>
      <c r="F73" s="78" t="s">
        <v>512</v>
      </c>
      <c r="G73" s="42">
        <f t="shared" si="1"/>
        <v>45000</v>
      </c>
      <c r="H73" s="27">
        <v>45000</v>
      </c>
      <c r="I73" s="28">
        <v>0</v>
      </c>
      <c r="J73" s="31">
        <v>0</v>
      </c>
      <c r="K73" s="30"/>
      <c r="L73" s="30"/>
    </row>
    <row r="74" spans="1:12" s="75" customFormat="1" ht="88.8" customHeight="1">
      <c r="A74" s="148" t="s">
        <v>486</v>
      </c>
      <c r="B74" s="148" t="s">
        <v>487</v>
      </c>
      <c r="C74" s="149" t="s">
        <v>12</v>
      </c>
      <c r="D74" s="150" t="s">
        <v>488</v>
      </c>
      <c r="E74" s="53" t="s">
        <v>513</v>
      </c>
      <c r="F74" s="78" t="s">
        <v>514</v>
      </c>
      <c r="G74" s="42">
        <f t="shared" si="1"/>
        <v>100000</v>
      </c>
      <c r="H74" s="27">
        <v>100000</v>
      </c>
      <c r="I74" s="28">
        <v>0</v>
      </c>
      <c r="J74" s="31">
        <v>0</v>
      </c>
      <c r="K74" s="30"/>
      <c r="L74" s="30"/>
    </row>
    <row r="75" spans="1:12" s="75" customFormat="1" ht="73.8" customHeight="1">
      <c r="A75" s="152" t="s">
        <v>296</v>
      </c>
      <c r="B75" s="144">
        <v>3230</v>
      </c>
      <c r="C75" s="153">
        <v>1070</v>
      </c>
      <c r="D75" s="154" t="s">
        <v>283</v>
      </c>
      <c r="E75" s="77" t="s">
        <v>305</v>
      </c>
      <c r="F75" s="78" t="s">
        <v>306</v>
      </c>
      <c r="G75" s="42">
        <f t="shared" si="1"/>
        <v>400000</v>
      </c>
      <c r="H75" s="27">
        <v>400000</v>
      </c>
      <c r="I75" s="28">
        <v>0</v>
      </c>
      <c r="J75" s="31">
        <v>0</v>
      </c>
      <c r="K75" s="30"/>
      <c r="L75" s="30"/>
    </row>
    <row r="76" spans="1:12" s="75" customFormat="1" ht="49.2" customHeight="1" thickBot="1">
      <c r="A76" s="187" t="s">
        <v>297</v>
      </c>
      <c r="B76" s="188" t="s">
        <v>289</v>
      </c>
      <c r="C76" s="189" t="s">
        <v>66</v>
      </c>
      <c r="D76" s="190" t="s">
        <v>290</v>
      </c>
      <c r="E76" s="132" t="s">
        <v>326</v>
      </c>
      <c r="F76" s="130" t="s">
        <v>378</v>
      </c>
      <c r="G76" s="42">
        <f t="shared" si="1"/>
        <v>657000</v>
      </c>
      <c r="H76" s="43">
        <v>657000</v>
      </c>
      <c r="I76" s="44">
        <v>0</v>
      </c>
      <c r="J76" s="45">
        <v>0</v>
      </c>
      <c r="K76" s="30"/>
      <c r="L76" s="30"/>
    </row>
    <row r="77" spans="1:12" s="75" customFormat="1" ht="39" customHeight="1" thickBot="1">
      <c r="A77" s="191" t="s">
        <v>140</v>
      </c>
      <c r="B77" s="192"/>
      <c r="C77" s="193"/>
      <c r="D77" s="194" t="s">
        <v>143</v>
      </c>
      <c r="E77" s="106"/>
      <c r="F77" s="107"/>
      <c r="G77" s="33">
        <f t="shared" si="1"/>
        <v>9968200</v>
      </c>
      <c r="H77" s="32">
        <f>SUM(H78:H88)</f>
        <v>9968200</v>
      </c>
      <c r="I77" s="32">
        <f t="shared" ref="I77:J77" si="5">SUM(I78:I87)</f>
        <v>0</v>
      </c>
      <c r="J77" s="32">
        <f t="shared" si="5"/>
        <v>0</v>
      </c>
      <c r="K77" s="30"/>
      <c r="L77" s="30"/>
    </row>
    <row r="78" spans="1:12" s="75" customFormat="1" ht="110.4" customHeight="1">
      <c r="A78" s="195" t="s">
        <v>385</v>
      </c>
      <c r="B78" s="196" t="s">
        <v>386</v>
      </c>
      <c r="C78" s="196" t="s">
        <v>210</v>
      </c>
      <c r="D78" s="197" t="s">
        <v>387</v>
      </c>
      <c r="E78" s="118" t="s">
        <v>199</v>
      </c>
      <c r="F78" s="131" t="s">
        <v>203</v>
      </c>
      <c r="G78" s="84">
        <f t="shared" si="1"/>
        <v>4800000</v>
      </c>
      <c r="H78" s="90">
        <v>4800000</v>
      </c>
      <c r="I78" s="91">
        <v>0</v>
      </c>
      <c r="J78" s="91">
        <v>0</v>
      </c>
      <c r="K78" s="30"/>
      <c r="L78" s="30"/>
    </row>
    <row r="79" spans="1:12" s="75" customFormat="1" ht="73.2" customHeight="1">
      <c r="A79" s="344" t="s">
        <v>244</v>
      </c>
      <c r="B79" s="344" t="s">
        <v>245</v>
      </c>
      <c r="C79" s="330" t="s">
        <v>210</v>
      </c>
      <c r="D79" s="332" t="s">
        <v>246</v>
      </c>
      <c r="E79" s="53" t="s">
        <v>335</v>
      </c>
      <c r="F79" s="78" t="s">
        <v>376</v>
      </c>
      <c r="G79" s="42">
        <f t="shared" si="1"/>
        <v>700000</v>
      </c>
      <c r="H79" s="27">
        <v>700000</v>
      </c>
      <c r="I79" s="28">
        <v>0</v>
      </c>
      <c r="J79" s="28">
        <v>0</v>
      </c>
      <c r="K79" s="30"/>
      <c r="L79" s="30"/>
    </row>
    <row r="80" spans="1:12" s="75" customFormat="1" ht="42" customHeight="1">
      <c r="A80" s="344"/>
      <c r="B80" s="344"/>
      <c r="C80" s="330"/>
      <c r="D80" s="333"/>
      <c r="E80" s="198" t="s">
        <v>336</v>
      </c>
      <c r="F80" s="78" t="s">
        <v>377</v>
      </c>
      <c r="G80" s="42">
        <f t="shared" si="1"/>
        <v>100000</v>
      </c>
      <c r="H80" s="27">
        <v>100000</v>
      </c>
      <c r="I80" s="28">
        <v>0</v>
      </c>
      <c r="J80" s="28">
        <v>0</v>
      </c>
      <c r="K80" s="30"/>
      <c r="L80" s="30"/>
    </row>
    <row r="81" spans="1:12" s="75" customFormat="1" ht="69" customHeight="1">
      <c r="A81" s="344"/>
      <c r="B81" s="344"/>
      <c r="C81" s="330"/>
      <c r="D81" s="333"/>
      <c r="E81" s="53" t="s">
        <v>515</v>
      </c>
      <c r="F81" s="78" t="s">
        <v>375</v>
      </c>
      <c r="G81" s="42">
        <f t="shared" si="1"/>
        <v>2000000</v>
      </c>
      <c r="H81" s="27">
        <v>2000000</v>
      </c>
      <c r="I81" s="28">
        <v>0</v>
      </c>
      <c r="J81" s="28">
        <v>0</v>
      </c>
      <c r="K81" s="30"/>
      <c r="L81" s="30"/>
    </row>
    <row r="82" spans="1:12" s="75" customFormat="1" ht="81" customHeight="1">
      <c r="A82" s="344"/>
      <c r="B82" s="344"/>
      <c r="C82" s="330"/>
      <c r="D82" s="333"/>
      <c r="E82" s="199" t="s">
        <v>516</v>
      </c>
      <c r="F82" s="78" t="s">
        <v>337</v>
      </c>
      <c r="G82" s="25">
        <f t="shared" si="1"/>
        <v>870000</v>
      </c>
      <c r="H82" s="27">
        <v>870000</v>
      </c>
      <c r="I82" s="28">
        <v>0</v>
      </c>
      <c r="J82" s="28">
        <v>0</v>
      </c>
      <c r="K82" s="30"/>
      <c r="L82" s="30"/>
    </row>
    <row r="83" spans="1:12" s="75" customFormat="1" ht="55.8" customHeight="1">
      <c r="A83" s="344"/>
      <c r="B83" s="344"/>
      <c r="C83" s="330"/>
      <c r="D83" s="333"/>
      <c r="E83" s="199" t="s">
        <v>517</v>
      </c>
      <c r="F83" s="78" t="s">
        <v>518</v>
      </c>
      <c r="G83" s="25">
        <f t="shared" si="1"/>
        <v>150000</v>
      </c>
      <c r="H83" s="27">
        <v>150000</v>
      </c>
      <c r="I83" s="28">
        <v>0</v>
      </c>
      <c r="J83" s="28">
        <v>0</v>
      </c>
      <c r="K83" s="30"/>
      <c r="L83" s="30"/>
    </row>
    <row r="84" spans="1:12" s="75" customFormat="1" ht="59.4" customHeight="1">
      <c r="A84" s="344"/>
      <c r="B84" s="344"/>
      <c r="C84" s="330"/>
      <c r="D84" s="333"/>
      <c r="E84" s="199" t="s">
        <v>400</v>
      </c>
      <c r="F84" s="78" t="s">
        <v>406</v>
      </c>
      <c r="G84" s="25">
        <f t="shared" si="1"/>
        <v>100000</v>
      </c>
      <c r="H84" s="27">
        <v>100000</v>
      </c>
      <c r="I84" s="28">
        <v>0</v>
      </c>
      <c r="J84" s="28">
        <v>0</v>
      </c>
      <c r="K84" s="30"/>
      <c r="L84" s="30"/>
    </row>
    <row r="85" spans="1:12" s="75" customFormat="1" ht="37.799999999999997" customHeight="1">
      <c r="A85" s="344"/>
      <c r="B85" s="344"/>
      <c r="C85" s="330"/>
      <c r="D85" s="333"/>
      <c r="E85" s="34" t="s">
        <v>519</v>
      </c>
      <c r="F85" s="78" t="s">
        <v>520</v>
      </c>
      <c r="G85" s="25">
        <f t="shared" si="1"/>
        <v>200000</v>
      </c>
      <c r="H85" s="27">
        <v>200000</v>
      </c>
      <c r="I85" s="28">
        <v>0</v>
      </c>
      <c r="J85" s="28">
        <v>0</v>
      </c>
      <c r="K85" s="30"/>
      <c r="L85" s="30"/>
    </row>
    <row r="86" spans="1:12" s="75" customFormat="1" ht="59.4" customHeight="1">
      <c r="A86" s="344"/>
      <c r="B86" s="344"/>
      <c r="C86" s="330"/>
      <c r="D86" s="333"/>
      <c r="E86" s="34" t="s">
        <v>521</v>
      </c>
      <c r="F86" s="78" t="s">
        <v>522</v>
      </c>
      <c r="G86" s="25">
        <f t="shared" ref="G86:G88" si="6">H86+I86</f>
        <v>176300</v>
      </c>
      <c r="H86" s="27">
        <v>176300</v>
      </c>
      <c r="I86" s="28">
        <v>0</v>
      </c>
      <c r="J86" s="28">
        <v>0</v>
      </c>
      <c r="K86" s="30"/>
      <c r="L86" s="30"/>
    </row>
    <row r="87" spans="1:12" s="75" customFormat="1" ht="67.8" customHeight="1">
      <c r="A87" s="344"/>
      <c r="B87" s="344"/>
      <c r="C87" s="330"/>
      <c r="D87" s="333"/>
      <c r="E87" s="34" t="s">
        <v>523</v>
      </c>
      <c r="F87" s="78" t="s">
        <v>375</v>
      </c>
      <c r="G87" s="25">
        <f t="shared" si="6"/>
        <v>500000</v>
      </c>
      <c r="H87" s="27">
        <v>500000</v>
      </c>
      <c r="I87" s="28">
        <v>0</v>
      </c>
      <c r="J87" s="28">
        <v>0</v>
      </c>
      <c r="K87" s="30"/>
      <c r="L87" s="30"/>
    </row>
    <row r="88" spans="1:12" s="75" customFormat="1" ht="67.8" customHeight="1" thickBot="1">
      <c r="A88" s="345"/>
      <c r="B88" s="345"/>
      <c r="C88" s="331"/>
      <c r="D88" s="333"/>
      <c r="E88" s="200" t="s">
        <v>546</v>
      </c>
      <c r="F88" s="78" t="s">
        <v>554</v>
      </c>
      <c r="G88" s="42">
        <f t="shared" si="6"/>
        <v>371900</v>
      </c>
      <c r="H88" s="43">
        <v>371900</v>
      </c>
      <c r="I88" s="44">
        <v>0</v>
      </c>
      <c r="J88" s="44">
        <v>0</v>
      </c>
      <c r="K88" s="30"/>
      <c r="L88" s="30"/>
    </row>
    <row r="89" spans="1:12" s="71" customFormat="1" ht="24.75" customHeight="1" thickBot="1">
      <c r="A89" s="201"/>
      <c r="B89" s="201"/>
      <c r="C89" s="202"/>
      <c r="D89" s="203" t="s">
        <v>3</v>
      </c>
      <c r="E89" s="204" t="s">
        <v>49</v>
      </c>
      <c r="F89" s="205" t="s">
        <v>49</v>
      </c>
      <c r="G89" s="33">
        <f>H89+I89</f>
        <v>85224865</v>
      </c>
      <c r="H89" s="32">
        <f>H72+H13+H77</f>
        <v>71932600</v>
      </c>
      <c r="I89" s="32">
        <f>I72+I13+I77</f>
        <v>13292265</v>
      </c>
      <c r="J89" s="206">
        <f>J72+J13+J77</f>
        <v>12217865</v>
      </c>
      <c r="K89" s="5"/>
      <c r="L89" s="5"/>
    </row>
    <row r="92" spans="1:12" s="122" customFormat="1" ht="18">
      <c r="A92" s="121" t="s">
        <v>71</v>
      </c>
      <c r="E92" s="123"/>
      <c r="I92" s="70" t="s">
        <v>219</v>
      </c>
      <c r="K92" s="124"/>
    </row>
  </sheetData>
  <mergeCells count="53">
    <mergeCell ref="A5:J5"/>
    <mergeCell ref="A6:J6"/>
    <mergeCell ref="A8:B8"/>
    <mergeCell ref="A9:B9"/>
    <mergeCell ref="A10:A11"/>
    <mergeCell ref="B10:B11"/>
    <mergeCell ref="C10:C11"/>
    <mergeCell ref="D10:D11"/>
    <mergeCell ref="F10:F11"/>
    <mergeCell ref="G10:G11"/>
    <mergeCell ref="H10:H11"/>
    <mergeCell ref="I10:J10"/>
    <mergeCell ref="F18:F20"/>
    <mergeCell ref="E10:E11"/>
    <mergeCell ref="A30:A36"/>
    <mergeCell ref="B30:B36"/>
    <mergeCell ref="C30:C36"/>
    <mergeCell ref="D30:D36"/>
    <mergeCell ref="A23:A29"/>
    <mergeCell ref="B23:B29"/>
    <mergeCell ref="C23:C29"/>
    <mergeCell ref="D23:D29"/>
    <mergeCell ref="E18:E20"/>
    <mergeCell ref="E37:E38"/>
    <mergeCell ref="F37:F38"/>
    <mergeCell ref="E39:E40"/>
    <mergeCell ref="F39:F40"/>
    <mergeCell ref="E41:E42"/>
    <mergeCell ref="F41:F42"/>
    <mergeCell ref="F68:F69"/>
    <mergeCell ref="A61:A62"/>
    <mergeCell ref="B61:B62"/>
    <mergeCell ref="C61:C62"/>
    <mergeCell ref="D61:D62"/>
    <mergeCell ref="F43:F44"/>
    <mergeCell ref="A50:A52"/>
    <mergeCell ref="B50:B52"/>
    <mergeCell ref="C50:C52"/>
    <mergeCell ref="D50:D52"/>
    <mergeCell ref="C79:C88"/>
    <mergeCell ref="D79:D88"/>
    <mergeCell ref="E43:E44"/>
    <mergeCell ref="A63:A64"/>
    <mergeCell ref="B63:B64"/>
    <mergeCell ref="C63:C64"/>
    <mergeCell ref="D63:D64"/>
    <mergeCell ref="A65:A66"/>
    <mergeCell ref="B65:B66"/>
    <mergeCell ref="C65:C66"/>
    <mergeCell ref="D65:D66"/>
    <mergeCell ref="E68:E69"/>
    <mergeCell ref="A79:A88"/>
    <mergeCell ref="B79:B88"/>
  </mergeCells>
  <phoneticPr fontId="25" type="noConversion"/>
  <pageMargins left="0.2" right="0.2" top="0.69" bottom="0.2" header="0.65" footer="0.2"/>
  <pageSetup paperSize="9" scale="7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ДОДАТОК 1</vt:lpstr>
      <vt:lpstr>ДОДАТОК 2</vt:lpstr>
      <vt:lpstr>ДОДАТОК 3</vt:lpstr>
      <vt:lpstr>ДОДАТОК 4</vt:lpstr>
      <vt:lpstr>ДОДАТОК 5</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2023-09-13T13:52:42Z</cp:lastPrinted>
  <dcterms:created xsi:type="dcterms:W3CDTF">2016-11-29T19:50:50Z</dcterms:created>
  <dcterms:modified xsi:type="dcterms:W3CDTF">2023-09-13T14:07:14Z</dcterms:modified>
</cp:coreProperties>
</file>