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0" windowWidth="19420" windowHeight="9020"/>
  </bookViews>
  <sheets>
    <sheet name="ЗФ" sheetId="1" r:id="rId1"/>
  </sheets>
  <definedNames>
    <definedName name="_xlnm.Print_Titles" localSheetId="0">ЗФ!$4:$5</definedName>
  </definedNames>
  <calcPr calcId="125725"/>
</workbook>
</file>

<file path=xl/calcChain.xml><?xml version="1.0" encoding="utf-8"?>
<calcChain xmlns="http://schemas.openxmlformats.org/spreadsheetml/2006/main">
  <c r="J7" i="1"/>
  <c r="J8"/>
  <c r="J9"/>
  <c r="J10"/>
  <c r="J11"/>
  <c r="J12"/>
  <c r="J13"/>
  <c r="J14"/>
  <c r="J15"/>
  <c r="J16"/>
  <c r="J17"/>
  <c r="J18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9"/>
  <c r="L80"/>
  <c r="L81"/>
  <c r="L82"/>
  <c r="L83"/>
  <c r="L84"/>
  <c r="L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6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</calcChain>
</file>

<file path=xl/sharedStrings.xml><?xml version="1.0" encoding="utf-8"?>
<sst xmlns="http://schemas.openxmlformats.org/spreadsheetml/2006/main" count="174" uniqueCount="170">
  <si>
    <t>тис. грн.</t>
  </si>
  <si>
    <t>ККД</t>
  </si>
  <si>
    <t>Доходи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</si>
  <si>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</si>
  <si>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</si>
  <si>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</si>
  <si>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</si>
  <si>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</si>
  <si>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</si>
  <si>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</si>
  <si>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</si>
  <si>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</si>
  <si>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</si>
  <si>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</si>
  <si>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</si>
  <si>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</si>
  <si>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</si>
  <si>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</si>
  <si>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</si>
  <si>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</si>
  <si>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</si>
  <si>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</si>
  <si>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</si>
  <si>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</si>
  <si>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</si>
  <si>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</si>
  <si>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</si>
  <si>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</si>
  <si>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</si>
  <si>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13020000</t>
  </si>
  <si>
    <t>Рентна плата за спеціальне використання води</t>
  </si>
  <si>
    <t>13020200</t>
  </si>
  <si>
    <t>Рентна плата за спеціальне використання води водних об`єктів місцевого значення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</si>
  <si>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</si>
  <si>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</si>
  <si>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</si>
  <si>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</si>
  <si>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</si>
  <si>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</si>
  <si>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</si>
  <si>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</si>
  <si>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</si>
  <si>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</si>
  <si>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</si>
  <si>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</si>
  <si>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</si>
  <si>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</si>
  <si>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</si>
  <si>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</si>
  <si>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</si>
  <si>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</si>
  <si>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</si>
  <si>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</si>
  <si>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</si>
  <si>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</si>
  <si>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</si>
  <si>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</si>
  <si>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</si>
  <si>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</si>
  <si>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</si>
  <si>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</si>
  <si>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</si>
  <si>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</si>
  <si>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</si>
  <si>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</si>
  <si>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</si>
  <si>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</si>
  <si>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</si>
  <si>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</si>
  <si>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</si>
  <si>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</si>
  <si>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</si>
  <si>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</si>
  <si>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</si>
  <si>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</si>
  <si>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</si>
  <si>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</si>
  <si>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</si>
  <si>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18030100</t>
  </si>
  <si>
    <t>Туристичний збір, сплачений юридичними особами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</si>
  <si>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</si>
  <si>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</si>
  <si>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</si>
  <si>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</si>
  <si>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</si>
  <si>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</si>
  <si>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</si>
  <si>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</si>
  <si>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</si>
  <si>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</si>
  <si>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</si>
  <si>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</si>
  <si>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</si>
  <si>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</si>
  <si>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</si>
  <si>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</si>
  <si>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</si>
  <si>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</si>
  <si>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</si>
  <si>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</si>
  <si>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</si>
  <si>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</si>
  <si>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</si>
  <si>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</si>
  <si>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</si>
  <si>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</si>
  <si>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</si>
  <si>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</si>
  <si>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</si>
  <si>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</si>
  <si>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</si>
  <si>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</si>
  <si>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</si>
  <si>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</si>
  <si>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22080000</t>
  </si>
  <si>
    <t>Надходження від орендної плати за користування єдиним майновим комплексом та іншим державним майном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</si>
  <si>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</si>
  <si>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</si>
  <si>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</si>
  <si>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</si>
  <si>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</si>
  <si>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</si>
  <si>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22090200</t>
  </si>
  <si>
    <t>Державне мито, не віднесене до інших категорій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</si>
  <si>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</si>
  <si>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</si>
  <si>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</si>
  <si>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</si>
  <si>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24000000</t>
  </si>
  <si>
    <t>Інші неподаткові надходження</t>
  </si>
  <si>
    <t>24060000</t>
  </si>
  <si>
    <t>24060300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</si>
  <si>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</si>
  <si>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</si>
  <si>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</si>
  <si>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</si>
  <si>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</si>
  <si>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</si>
  <si>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</si>
  <si>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</si>
  <si>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</si>
  <si>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</si>
  <si>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</si>
  <si>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</si>
  <si>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</si>
  <si>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</si>
  <si>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41040000</t>
  </si>
  <si>
    <t>Дотації з місцевих бюджетів іншим місцевим бюджетам</t>
  </si>
  <si>
    <t>41040400</t>
  </si>
  <si>
    <t>Інші дотації з місцевого бюджету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</si>
  <si>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</si>
  <si>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</si>
  <si>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</si>
  <si>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</si>
  <si>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 xml:space="preserve"> </t>
  </si>
  <si>
    <t xml:space="preserve">Усього ( без урахування трансфертів) </t>
  </si>
  <si>
    <t xml:space="preserve">Усього </t>
  </si>
  <si>
    <t>Динаміка надходжень</t>
  </si>
  <si>
    <t>тис.грн.</t>
  </si>
  <si>
    <t>%</t>
  </si>
  <si>
    <t>Аналіз виконання плану по доходах загального фонду</t>
  </si>
  <si>
    <t>станом на 01.05.2025 року</t>
  </si>
  <si>
    <t>Затверджений план на 2025 рік</t>
  </si>
  <si>
    <t>Уточнений річний план на 2025 рік</t>
  </si>
  <si>
    <t xml:space="preserve"> Уточнений план на 4 місяці 2025 року</t>
  </si>
  <si>
    <t>% викон. до плану на 4 місяці</t>
  </si>
  <si>
    <t>% викон. до плану на 2025 рік</t>
  </si>
  <si>
    <t>Фактичні надходження станом на 01.05.2025</t>
  </si>
  <si>
    <t>2024 рік (дата факту 01.05.2024)</t>
  </si>
  <si>
    <t>2025 рік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</si>
</sst>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"/>
  </numFmts>
  <fonts count="7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1" fillId="0" borderId="3" xfId="0" applyFont="1" applyBorder="1"/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165" fontId="1" fillId="0" borderId="3" xfId="0" applyNumberFormat="1" applyFont="1" applyBorder="1" applyAlignment="1">
      <alignment vertical="center"/>
    </xf>
    <xf numFmtId="165" fontId="4" fillId="2" borderId="3" xfId="0" applyNumberFormat="1" applyFont="1" applyFill="1" applyBorder="1" applyAlignment="1">
      <alignment horizontal="right" vertical="center"/>
    </xf>
    <xf numFmtId="164" fontId="4" fillId="3" borderId="3" xfId="0" applyNumberFormat="1" applyFont="1" applyFill="1" applyBorder="1" applyAlignment="1">
      <alignment horizontal="center" vertical="center" wrapText="1"/>
    </xf>
    <xf numFmtId="165" fontId="1" fillId="0" borderId="6" xfId="0" applyNumberFormat="1" applyFont="1" applyBorder="1" applyAlignment="1">
      <alignment vertical="center"/>
    </xf>
    <xf numFmtId="165" fontId="1" fillId="0" borderId="2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165" fontId="1" fillId="0" borderId="7" xfId="0" applyNumberFormat="1" applyFont="1" applyBorder="1" applyAlignment="1">
      <alignment vertical="center"/>
    </xf>
    <xf numFmtId="165" fontId="4" fillId="4" borderId="3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vertical="center" wrapText="1"/>
    </xf>
    <xf numFmtId="165" fontId="5" fillId="4" borderId="3" xfId="0" applyNumberFormat="1" applyFont="1" applyFill="1" applyBorder="1" applyAlignment="1">
      <alignment vertical="center"/>
    </xf>
    <xf numFmtId="165" fontId="6" fillId="4" borderId="3" xfId="0" applyNumberFormat="1" applyFont="1" applyFill="1" applyBorder="1" applyAlignment="1">
      <alignment horizontal="right" vertical="center"/>
    </xf>
    <xf numFmtId="0" fontId="5" fillId="0" borderId="0" xfId="0" applyFont="1"/>
    <xf numFmtId="164" fontId="4" fillId="3" borderId="6" xfId="0" applyNumberFormat="1" applyFont="1" applyFill="1" applyBorder="1" applyAlignment="1">
      <alignment horizontal="center" vertical="center" wrapText="1"/>
    </xf>
    <xf numFmtId="165" fontId="5" fillId="4" borderId="6" xfId="0" applyNumberFormat="1" applyFont="1" applyFill="1" applyBorder="1" applyAlignment="1">
      <alignment vertical="center"/>
    </xf>
    <xf numFmtId="164" fontId="4" fillId="3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 wrapText="1"/>
    </xf>
    <xf numFmtId="165" fontId="1" fillId="0" borderId="10" xfId="0" applyNumberFormat="1" applyFont="1" applyBorder="1" applyAlignment="1">
      <alignment vertical="center"/>
    </xf>
    <xf numFmtId="165" fontId="5" fillId="4" borderId="10" xfId="0" applyNumberFormat="1" applyFont="1" applyFill="1" applyBorder="1" applyAlignment="1">
      <alignment vertical="center"/>
    </xf>
    <xf numFmtId="165" fontId="5" fillId="4" borderId="1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4" fillId="3" borderId="6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65" fontId="1" fillId="5" borderId="2" xfId="0" applyNumberFormat="1" applyFont="1" applyFill="1" applyBorder="1" applyAlignment="1">
      <alignment horizontal="center" vertical="center"/>
    </xf>
    <xf numFmtId="165" fontId="1" fillId="5" borderId="3" xfId="0" applyNumberFormat="1" applyFont="1" applyFill="1" applyBorder="1" applyAlignment="1">
      <alignment horizontal="right" vertical="center"/>
    </xf>
  </cellXfs>
  <cellStyles count="1">
    <cellStyle name="Звичайний" xfId="0" builtinId="0"/>
  </cellStyles>
  <dxfs count="7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colors>
    <mruColors>
      <color rgb="FFCCFFFF"/>
      <color rgb="FF00CC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4"/>
  <sheetViews>
    <sheetView tabSelected="1" topLeftCell="B1" zoomScaleNormal="100" workbookViewId="0">
      <pane xSplit="2" ySplit="5" topLeftCell="D6" activePane="bottomRight" state="frozen"/>
      <selection activeCell="C1" sqref="C1"/>
      <selection pane="topRight" activeCell="E1" sqref="E1"/>
      <selection pane="bottomLeft" activeCell="C9" sqref="C9"/>
      <selection pane="bottomRight" activeCell="P82" sqref="P82"/>
    </sheetView>
  </sheetViews>
  <sheetFormatPr defaultColWidth="8.8984375" defaultRowHeight="13"/>
  <cols>
    <col min="1" max="1" width="0.69921875" style="1" hidden="1" customWidth="1"/>
    <col min="2" max="2" width="9.09765625" style="2" customWidth="1"/>
    <col min="3" max="3" width="38.69921875" style="3" customWidth="1"/>
    <col min="4" max="4" width="10.8984375" style="4" customWidth="1"/>
    <col min="5" max="5" width="11.19921875" style="4" customWidth="1"/>
    <col min="6" max="6" width="13" style="4" customWidth="1"/>
    <col min="7" max="7" width="12.796875" style="4" customWidth="1"/>
    <col min="8" max="8" width="12.59765625" style="4" customWidth="1"/>
    <col min="9" max="10" width="9.296875" style="4" customWidth="1"/>
    <col min="11" max="11" width="8.796875" style="1" customWidth="1"/>
    <col min="12" max="12" width="7.09765625" style="1" customWidth="1"/>
    <col min="13" max="16384" width="8.8984375" style="1"/>
  </cols>
  <sheetData>
    <row r="1" spans="1:12" ht="22.5">
      <c r="B1" s="34" t="s">
        <v>160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17.5">
      <c r="B2" s="35" t="s">
        <v>161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>
      <c r="I3" s="5" t="s">
        <v>0</v>
      </c>
      <c r="J3" s="5"/>
    </row>
    <row r="4" spans="1:12" ht="36" customHeight="1" thickBot="1">
      <c r="A4" s="6"/>
      <c r="B4" s="44" t="s">
        <v>1</v>
      </c>
      <c r="C4" s="45" t="s">
        <v>2</v>
      </c>
      <c r="D4" s="42" t="s">
        <v>168</v>
      </c>
      <c r="E4" s="36" t="s">
        <v>169</v>
      </c>
      <c r="F4" s="37"/>
      <c r="G4" s="37"/>
      <c r="H4" s="38"/>
      <c r="I4" s="37"/>
      <c r="J4" s="39"/>
      <c r="K4" s="40" t="s">
        <v>157</v>
      </c>
      <c r="L4" s="41"/>
    </row>
    <row r="5" spans="1:12" ht="66.650000000000006" customHeight="1">
      <c r="A5" s="6"/>
      <c r="B5" s="44"/>
      <c r="C5" s="45"/>
      <c r="D5" s="43"/>
      <c r="E5" s="12" t="s">
        <v>162</v>
      </c>
      <c r="F5" s="12" t="s">
        <v>163</v>
      </c>
      <c r="G5" s="25" t="s">
        <v>164</v>
      </c>
      <c r="H5" s="30" t="s">
        <v>167</v>
      </c>
      <c r="I5" s="27" t="s">
        <v>165</v>
      </c>
      <c r="J5" s="12" t="s">
        <v>166</v>
      </c>
      <c r="K5" s="12" t="s">
        <v>158</v>
      </c>
      <c r="L5" s="12" t="s">
        <v>159</v>
      </c>
    </row>
    <row r="6" spans="1:12">
      <c r="A6" s="7">
        <v>1</v>
      </c>
      <c r="B6" s="8" t="s">
        <v>3</v>
      </c>
      <c r="C6" s="9" t="s">
        <v>4</v>
      </c>
      <c r="D6" s="10">
        <v>99409.772779999985</v>
      </c>
      <c r="E6" s="10">
        <v>339319</v>
      </c>
      <c r="F6" s="10">
        <v>339497.7</v>
      </c>
      <c r="G6" s="13">
        <v>117773.048</v>
      </c>
      <c r="H6" s="31">
        <v>132215.03885999997</v>
      </c>
      <c r="I6" s="28">
        <f t="shared" ref="I6:I36" si="0">IF(G6=0,0,H6/G6*100)</f>
        <v>112.26256015722713</v>
      </c>
      <c r="J6" s="11">
        <f>H6/F6*100</f>
        <v>38.944310627141206</v>
      </c>
      <c r="K6" s="18">
        <f>H6-D6</f>
        <v>32805.266079999987</v>
      </c>
      <c r="L6" s="18">
        <f>H6/D6*100</f>
        <v>133.00004130640161</v>
      </c>
    </row>
    <row r="7" spans="1:12" ht="26">
      <c r="A7" s="7">
        <v>1</v>
      </c>
      <c r="B7" s="8" t="s">
        <v>5</v>
      </c>
      <c r="C7" s="9" t="s">
        <v>6</v>
      </c>
      <c r="D7" s="10">
        <v>61658.455779999997</v>
      </c>
      <c r="E7" s="10">
        <v>226057.2</v>
      </c>
      <c r="F7" s="10">
        <v>226235.9</v>
      </c>
      <c r="G7" s="13">
        <v>78737.248000000007</v>
      </c>
      <c r="H7" s="31">
        <v>87465.608640000006</v>
      </c>
      <c r="I7" s="28">
        <f t="shared" si="0"/>
        <v>111.08542762378487</v>
      </c>
      <c r="J7" s="11">
        <f t="shared" ref="J7:J68" si="1">H7/F7*100</f>
        <v>38.661241933751455</v>
      </c>
      <c r="K7" s="18">
        <f t="shared" ref="K7:K69" si="2">H7-D7</f>
        <v>25807.152860000009</v>
      </c>
      <c r="L7" s="18">
        <f t="shared" ref="L7:L69" si="3">H7/D7*100</f>
        <v>141.8550100444958</v>
      </c>
    </row>
    <row r="8" spans="1:12" ht="13.5" thickBot="1">
      <c r="A8" s="7">
        <v>1</v>
      </c>
      <c r="B8" s="8" t="s">
        <v>7</v>
      </c>
      <c r="C8" s="9" t="s">
        <v>8</v>
      </c>
      <c r="D8" s="10">
        <v>61641.913779999995</v>
      </c>
      <c r="E8" s="15">
        <v>226040</v>
      </c>
      <c r="F8" s="10">
        <v>226218.7</v>
      </c>
      <c r="G8" s="13">
        <v>78720.047999999995</v>
      </c>
      <c r="H8" s="31">
        <v>87457.484639999995</v>
      </c>
      <c r="I8" s="28">
        <f t="shared" si="0"/>
        <v>111.09937920769562</v>
      </c>
      <c r="J8" s="11">
        <f t="shared" si="1"/>
        <v>38.66059023414067</v>
      </c>
      <c r="K8" s="18">
        <f t="shared" si="2"/>
        <v>25815.57086</v>
      </c>
      <c r="L8" s="18">
        <f t="shared" si="3"/>
        <v>141.8798983953285</v>
      </c>
    </row>
    <row r="9" spans="1:12" ht="52.5" thickBot="1">
      <c r="A9" s="7">
        <v>0</v>
      </c>
      <c r="B9" s="8" t="s">
        <v>9</v>
      </c>
      <c r="C9" s="9" t="s">
        <v>10</v>
      </c>
      <c r="D9" s="13">
        <v>55170.736159999993</v>
      </c>
      <c r="E9" s="17">
        <v>190300</v>
      </c>
      <c r="F9" s="14">
        <v>190478.7</v>
      </c>
      <c r="G9" s="13">
        <v>74194.595000000001</v>
      </c>
      <c r="H9" s="31">
        <v>83118.680659999998</v>
      </c>
      <c r="I9" s="46">
        <f t="shared" si="0"/>
        <v>112.02794578230395</v>
      </c>
      <c r="J9" s="47">
        <f t="shared" si="1"/>
        <v>43.636732432550197</v>
      </c>
      <c r="K9" s="47">
        <f t="shared" si="2"/>
        <v>27947.944500000005</v>
      </c>
      <c r="L9" s="47">
        <f t="shared" si="3"/>
        <v>150.6571897444843</v>
      </c>
    </row>
    <row r="10" spans="1:12" ht="52">
      <c r="A10" s="7">
        <v>0</v>
      </c>
      <c r="B10" s="8" t="s">
        <v>11</v>
      </c>
      <c r="C10" s="9" t="s">
        <v>12</v>
      </c>
      <c r="D10" s="10">
        <v>5505.7380700000003</v>
      </c>
      <c r="E10" s="16">
        <v>32700</v>
      </c>
      <c r="F10" s="10">
        <v>32700</v>
      </c>
      <c r="G10" s="13">
        <v>3605.453</v>
      </c>
      <c r="H10" s="31">
        <v>3012.4173599999999</v>
      </c>
      <c r="I10" s="46">
        <f t="shared" si="0"/>
        <v>83.55170237970097</v>
      </c>
      <c r="J10" s="47">
        <f t="shared" si="1"/>
        <v>9.2122855045871557</v>
      </c>
      <c r="K10" s="47">
        <f t="shared" si="2"/>
        <v>-2493.3207100000004</v>
      </c>
      <c r="L10" s="47">
        <f t="shared" si="3"/>
        <v>54.714142258496501</v>
      </c>
    </row>
    <row r="11" spans="1:12" ht="39">
      <c r="A11" s="7">
        <v>0</v>
      </c>
      <c r="B11" s="8" t="s">
        <v>13</v>
      </c>
      <c r="C11" s="9" t="s">
        <v>14</v>
      </c>
      <c r="D11" s="10">
        <v>860.81611999999996</v>
      </c>
      <c r="E11" s="10">
        <v>2700</v>
      </c>
      <c r="F11" s="10">
        <v>2700</v>
      </c>
      <c r="G11" s="13">
        <v>830</v>
      </c>
      <c r="H11" s="31">
        <v>1254.7815000000001</v>
      </c>
      <c r="I11" s="46">
        <f t="shared" si="0"/>
        <v>151.17849397590362</v>
      </c>
      <c r="J11" s="47">
        <f t="shared" si="1"/>
        <v>46.473388888888891</v>
      </c>
      <c r="K11" s="47">
        <f t="shared" si="2"/>
        <v>393.9653800000001</v>
      </c>
      <c r="L11" s="47">
        <f t="shared" si="3"/>
        <v>145.76649656607268</v>
      </c>
    </row>
    <row r="12" spans="1:12" ht="39">
      <c r="A12" s="7">
        <v>0</v>
      </c>
      <c r="B12" s="8" t="s">
        <v>15</v>
      </c>
      <c r="C12" s="9" t="s">
        <v>16</v>
      </c>
      <c r="D12" s="10">
        <v>104.62343</v>
      </c>
      <c r="E12" s="10">
        <v>340</v>
      </c>
      <c r="F12" s="10">
        <v>340</v>
      </c>
      <c r="G12" s="13">
        <v>90</v>
      </c>
      <c r="H12" s="31">
        <v>71.605119999999999</v>
      </c>
      <c r="I12" s="46">
        <f t="shared" si="0"/>
        <v>79.561244444444441</v>
      </c>
      <c r="J12" s="47">
        <f t="shared" si="1"/>
        <v>21.060329411764705</v>
      </c>
      <c r="K12" s="47">
        <f t="shared" si="2"/>
        <v>-33.01831</v>
      </c>
      <c r="L12" s="47">
        <f t="shared" si="3"/>
        <v>68.440807188217775</v>
      </c>
    </row>
    <row r="13" spans="1:12">
      <c r="A13" s="7">
        <v>1</v>
      </c>
      <c r="B13" s="8" t="s">
        <v>17</v>
      </c>
      <c r="C13" s="9" t="s">
        <v>18</v>
      </c>
      <c r="D13" s="10">
        <v>16.542000000000002</v>
      </c>
      <c r="E13" s="10">
        <v>17.2</v>
      </c>
      <c r="F13" s="10">
        <v>17.2</v>
      </c>
      <c r="G13" s="13">
        <v>17.2</v>
      </c>
      <c r="H13" s="31">
        <v>8.1240000000000006</v>
      </c>
      <c r="I13" s="28">
        <f t="shared" si="0"/>
        <v>47.232558139534895</v>
      </c>
      <c r="J13" s="11">
        <f t="shared" si="1"/>
        <v>47.232558139534895</v>
      </c>
      <c r="K13" s="18">
        <f t="shared" si="2"/>
        <v>-8.418000000000001</v>
      </c>
      <c r="L13" s="18">
        <f t="shared" si="3"/>
        <v>49.111352919840407</v>
      </c>
    </row>
    <row r="14" spans="1:12" ht="26">
      <c r="A14" s="7">
        <v>0</v>
      </c>
      <c r="B14" s="8" t="s">
        <v>19</v>
      </c>
      <c r="C14" s="9" t="s">
        <v>20</v>
      </c>
      <c r="D14" s="10">
        <v>16.542000000000002</v>
      </c>
      <c r="E14" s="10">
        <v>17.2</v>
      </c>
      <c r="F14" s="10">
        <v>17.2</v>
      </c>
      <c r="G14" s="13">
        <v>17.2</v>
      </c>
      <c r="H14" s="31">
        <v>8.1240000000000006</v>
      </c>
      <c r="I14" s="46">
        <f t="shared" si="0"/>
        <v>47.232558139534895</v>
      </c>
      <c r="J14" s="47">
        <f t="shared" si="1"/>
        <v>47.232558139534895</v>
      </c>
      <c r="K14" s="47">
        <f t="shared" si="2"/>
        <v>-8.418000000000001</v>
      </c>
      <c r="L14" s="47">
        <f t="shared" si="3"/>
        <v>49.111352919840407</v>
      </c>
    </row>
    <row r="15" spans="1:12" ht="26">
      <c r="A15" s="7">
        <v>1</v>
      </c>
      <c r="B15" s="8" t="s">
        <v>21</v>
      </c>
      <c r="C15" s="9" t="s">
        <v>22</v>
      </c>
      <c r="D15" s="10">
        <v>597.52750000000003</v>
      </c>
      <c r="E15" s="10">
        <v>1538</v>
      </c>
      <c r="F15" s="10">
        <v>1538</v>
      </c>
      <c r="G15" s="13">
        <v>530.79999999999995</v>
      </c>
      <c r="H15" s="31">
        <v>608.65958000000001</v>
      </c>
      <c r="I15" s="28">
        <f t="shared" si="0"/>
        <v>114.66834589299172</v>
      </c>
      <c r="J15" s="11">
        <f t="shared" si="1"/>
        <v>39.574745123537063</v>
      </c>
      <c r="K15" s="18">
        <f t="shared" si="2"/>
        <v>11.132079999999974</v>
      </c>
      <c r="L15" s="18">
        <f t="shared" si="3"/>
        <v>101.86302387756211</v>
      </c>
    </row>
    <row r="16" spans="1:12" ht="26">
      <c r="A16" s="7">
        <v>1</v>
      </c>
      <c r="B16" s="8" t="s">
        <v>23</v>
      </c>
      <c r="C16" s="9" t="s">
        <v>24</v>
      </c>
      <c r="D16" s="10">
        <v>588.4576800000001</v>
      </c>
      <c r="E16" s="10">
        <v>1491.2</v>
      </c>
      <c r="F16" s="10">
        <v>1491.2</v>
      </c>
      <c r="G16" s="13">
        <v>521</v>
      </c>
      <c r="H16" s="31">
        <v>586.70159000000001</v>
      </c>
      <c r="I16" s="28">
        <f t="shared" si="0"/>
        <v>112.61066986564299</v>
      </c>
      <c r="J16" s="11">
        <f t="shared" si="1"/>
        <v>39.3442589860515</v>
      </c>
      <c r="K16" s="18">
        <f t="shared" si="2"/>
        <v>-1.7560900000000856</v>
      </c>
      <c r="L16" s="18">
        <f t="shared" si="3"/>
        <v>99.701577520408932</v>
      </c>
    </row>
    <row r="17" spans="1:12" ht="52">
      <c r="A17" s="7">
        <v>0</v>
      </c>
      <c r="B17" s="8" t="s">
        <v>25</v>
      </c>
      <c r="C17" s="9" t="s">
        <v>26</v>
      </c>
      <c r="D17" s="10">
        <v>451.08452</v>
      </c>
      <c r="E17" s="10">
        <v>1200</v>
      </c>
      <c r="F17" s="10">
        <v>1200</v>
      </c>
      <c r="G17" s="13">
        <v>420</v>
      </c>
      <c r="H17" s="31">
        <v>449.36725000000001</v>
      </c>
      <c r="I17" s="46">
        <f t="shared" si="0"/>
        <v>106.99220238095239</v>
      </c>
      <c r="J17" s="47">
        <f t="shared" si="1"/>
        <v>37.447270833333334</v>
      </c>
      <c r="K17" s="47">
        <f t="shared" si="2"/>
        <v>-1.717269999999985</v>
      </c>
      <c r="L17" s="47">
        <f t="shared" si="3"/>
        <v>99.619301943680099</v>
      </c>
    </row>
    <row r="18" spans="1:12" ht="65">
      <c r="A18" s="7">
        <v>0</v>
      </c>
      <c r="B18" s="8" t="s">
        <v>27</v>
      </c>
      <c r="C18" s="9" t="s">
        <v>28</v>
      </c>
      <c r="D18" s="10">
        <v>137.37316000000001</v>
      </c>
      <c r="E18" s="10">
        <v>291.2</v>
      </c>
      <c r="F18" s="10">
        <v>291.2</v>
      </c>
      <c r="G18" s="13">
        <v>101</v>
      </c>
      <c r="H18" s="31">
        <v>137.33434</v>
      </c>
      <c r="I18" s="46">
        <f t="shared" si="0"/>
        <v>135.97459405940592</v>
      </c>
      <c r="J18" s="47">
        <f t="shared" si="1"/>
        <v>47.161517857142861</v>
      </c>
      <c r="K18" s="47">
        <f t="shared" si="2"/>
        <v>-3.8820000000015398E-2</v>
      </c>
      <c r="L18" s="47">
        <f t="shared" si="3"/>
        <v>99.97174120475934</v>
      </c>
    </row>
    <row r="19" spans="1:12" ht="26">
      <c r="A19" s="7">
        <v>1</v>
      </c>
      <c r="B19" s="8" t="s">
        <v>29</v>
      </c>
      <c r="C19" s="9" t="s">
        <v>30</v>
      </c>
      <c r="D19" s="10">
        <v>0.47385000000000005</v>
      </c>
      <c r="E19" s="10">
        <v>0</v>
      </c>
      <c r="F19" s="10">
        <v>0</v>
      </c>
      <c r="G19" s="13">
        <v>0</v>
      </c>
      <c r="H19" s="31">
        <v>0</v>
      </c>
      <c r="I19" s="28">
        <f t="shared" si="0"/>
        <v>0</v>
      </c>
      <c r="J19" s="11">
        <v>0</v>
      </c>
      <c r="K19" s="18">
        <f t="shared" si="2"/>
        <v>-0.47385000000000005</v>
      </c>
      <c r="L19" s="18">
        <f t="shared" si="3"/>
        <v>0</v>
      </c>
    </row>
    <row r="20" spans="1:12" ht="26">
      <c r="A20" s="7">
        <v>0</v>
      </c>
      <c r="B20" s="8" t="s">
        <v>31</v>
      </c>
      <c r="C20" s="9" t="s">
        <v>32</v>
      </c>
      <c r="D20" s="10">
        <v>0.47385000000000005</v>
      </c>
      <c r="E20" s="10">
        <v>0</v>
      </c>
      <c r="F20" s="10">
        <v>0</v>
      </c>
      <c r="G20" s="13">
        <v>0</v>
      </c>
      <c r="H20" s="31">
        <v>0</v>
      </c>
      <c r="I20" s="46">
        <f t="shared" si="0"/>
        <v>0</v>
      </c>
      <c r="J20" s="47">
        <v>0</v>
      </c>
      <c r="K20" s="47">
        <f t="shared" si="2"/>
        <v>-0.47385000000000005</v>
      </c>
      <c r="L20" s="47">
        <f t="shared" si="3"/>
        <v>0</v>
      </c>
    </row>
    <row r="21" spans="1:12" ht="26">
      <c r="A21" s="7">
        <v>1</v>
      </c>
      <c r="B21" s="8" t="s">
        <v>33</v>
      </c>
      <c r="C21" s="9" t="s">
        <v>34</v>
      </c>
      <c r="D21" s="10">
        <v>8.5959699999999994</v>
      </c>
      <c r="E21" s="10">
        <v>46.8</v>
      </c>
      <c r="F21" s="10">
        <v>46.8</v>
      </c>
      <c r="G21" s="13">
        <v>9.8000000000000007</v>
      </c>
      <c r="H21" s="31">
        <v>21.957990000000002</v>
      </c>
      <c r="I21" s="28">
        <f t="shared" si="0"/>
        <v>224.0611224489796</v>
      </c>
      <c r="J21" s="11">
        <f t="shared" si="1"/>
        <v>46.918782051282058</v>
      </c>
      <c r="K21" s="18">
        <f t="shared" si="2"/>
        <v>13.362020000000003</v>
      </c>
      <c r="L21" s="18">
        <f t="shared" si="3"/>
        <v>255.44516791007882</v>
      </c>
    </row>
    <row r="22" spans="1:12" ht="39">
      <c r="A22" s="7">
        <v>0</v>
      </c>
      <c r="B22" s="8" t="s">
        <v>35</v>
      </c>
      <c r="C22" s="9" t="s">
        <v>36</v>
      </c>
      <c r="D22" s="10">
        <v>8.5959699999999994</v>
      </c>
      <c r="E22" s="10">
        <v>46.8</v>
      </c>
      <c r="F22" s="10">
        <v>46.8</v>
      </c>
      <c r="G22" s="13">
        <v>9.8000000000000007</v>
      </c>
      <c r="H22" s="31">
        <v>21.957990000000002</v>
      </c>
      <c r="I22" s="46">
        <f t="shared" si="0"/>
        <v>224.0611224489796</v>
      </c>
      <c r="J22" s="47">
        <f t="shared" si="1"/>
        <v>46.918782051282058</v>
      </c>
      <c r="K22" s="47">
        <f t="shared" si="2"/>
        <v>13.362020000000003</v>
      </c>
      <c r="L22" s="47">
        <f t="shared" si="3"/>
        <v>255.44516791007882</v>
      </c>
    </row>
    <row r="23" spans="1:12">
      <c r="A23" s="7">
        <v>1</v>
      </c>
      <c r="B23" s="8" t="s">
        <v>37</v>
      </c>
      <c r="C23" s="9" t="s">
        <v>38</v>
      </c>
      <c r="D23" s="10">
        <v>4043.4570900000003</v>
      </c>
      <c r="E23" s="10">
        <v>15460.6</v>
      </c>
      <c r="F23" s="10">
        <v>15460.6</v>
      </c>
      <c r="G23" s="13">
        <v>4665</v>
      </c>
      <c r="H23" s="31">
        <v>5811.7860300000002</v>
      </c>
      <c r="I23" s="28">
        <f t="shared" si="0"/>
        <v>124.58276591639871</v>
      </c>
      <c r="J23" s="11">
        <f t="shared" si="1"/>
        <v>37.590947505271465</v>
      </c>
      <c r="K23" s="18">
        <f t="shared" si="2"/>
        <v>1768.3289399999999</v>
      </c>
      <c r="L23" s="18">
        <f t="shared" si="3"/>
        <v>143.73309523608671</v>
      </c>
    </row>
    <row r="24" spans="1:12" ht="26">
      <c r="A24" s="7">
        <v>1</v>
      </c>
      <c r="B24" s="8" t="s">
        <v>39</v>
      </c>
      <c r="C24" s="9" t="s">
        <v>40</v>
      </c>
      <c r="D24" s="10">
        <v>444.17733000000004</v>
      </c>
      <c r="E24" s="10">
        <v>1322</v>
      </c>
      <c r="F24" s="10">
        <v>1322</v>
      </c>
      <c r="G24" s="13">
        <v>430</v>
      </c>
      <c r="H24" s="31">
        <v>648.46573000000001</v>
      </c>
      <c r="I24" s="28">
        <f t="shared" si="0"/>
        <v>150.80598372093024</v>
      </c>
      <c r="J24" s="11">
        <f t="shared" si="1"/>
        <v>49.051870650529501</v>
      </c>
      <c r="K24" s="18">
        <f t="shared" si="2"/>
        <v>204.28839999999997</v>
      </c>
      <c r="L24" s="18">
        <f t="shared" si="3"/>
        <v>145.99253185658978</v>
      </c>
    </row>
    <row r="25" spans="1:12">
      <c r="A25" s="7">
        <v>0</v>
      </c>
      <c r="B25" s="8" t="s">
        <v>41</v>
      </c>
      <c r="C25" s="9" t="s">
        <v>42</v>
      </c>
      <c r="D25" s="10">
        <v>444.17733000000004</v>
      </c>
      <c r="E25" s="10">
        <v>1322</v>
      </c>
      <c r="F25" s="10">
        <v>1322</v>
      </c>
      <c r="G25" s="13">
        <v>430</v>
      </c>
      <c r="H25" s="31">
        <v>648.46573000000001</v>
      </c>
      <c r="I25" s="46">
        <f t="shared" si="0"/>
        <v>150.80598372093024</v>
      </c>
      <c r="J25" s="47">
        <f t="shared" si="1"/>
        <v>49.051870650529501</v>
      </c>
      <c r="K25" s="47">
        <f t="shared" si="2"/>
        <v>204.28839999999997</v>
      </c>
      <c r="L25" s="47">
        <f t="shared" si="3"/>
        <v>145.99253185658978</v>
      </c>
    </row>
    <row r="26" spans="1:12" ht="39">
      <c r="A26" s="7">
        <v>1</v>
      </c>
      <c r="B26" s="8" t="s">
        <v>43</v>
      </c>
      <c r="C26" s="9" t="s">
        <v>44</v>
      </c>
      <c r="D26" s="10">
        <v>2401.5401299999999</v>
      </c>
      <c r="E26" s="10">
        <v>9200</v>
      </c>
      <c r="F26" s="10">
        <v>9200</v>
      </c>
      <c r="G26" s="13">
        <v>2610</v>
      </c>
      <c r="H26" s="31">
        <v>3196.9398099999999</v>
      </c>
      <c r="I26" s="28">
        <f t="shared" si="0"/>
        <v>122.48811532567049</v>
      </c>
      <c r="J26" s="11">
        <f t="shared" si="1"/>
        <v>34.749345760869566</v>
      </c>
      <c r="K26" s="18">
        <f t="shared" si="2"/>
        <v>795.39967999999999</v>
      </c>
      <c r="L26" s="18">
        <f t="shared" si="3"/>
        <v>133.12039928310503</v>
      </c>
    </row>
    <row r="27" spans="1:12">
      <c r="A27" s="7">
        <v>0</v>
      </c>
      <c r="B27" s="8" t="s">
        <v>45</v>
      </c>
      <c r="C27" s="9" t="s">
        <v>42</v>
      </c>
      <c r="D27" s="10">
        <v>2401.5401299999999</v>
      </c>
      <c r="E27" s="10">
        <v>9200</v>
      </c>
      <c r="F27" s="10">
        <v>9200</v>
      </c>
      <c r="G27" s="13">
        <v>2610</v>
      </c>
      <c r="H27" s="31">
        <v>3196.9398099999999</v>
      </c>
      <c r="I27" s="46">
        <f t="shared" si="0"/>
        <v>122.48811532567049</v>
      </c>
      <c r="J27" s="47">
        <f t="shared" si="1"/>
        <v>34.749345760869566</v>
      </c>
      <c r="K27" s="47">
        <f t="shared" si="2"/>
        <v>795.39967999999999</v>
      </c>
      <c r="L27" s="47">
        <f t="shared" si="3"/>
        <v>133.12039928310503</v>
      </c>
    </row>
    <row r="28" spans="1:12" ht="39">
      <c r="A28" s="7">
        <v>1</v>
      </c>
      <c r="B28" s="8" t="s">
        <v>46</v>
      </c>
      <c r="C28" s="9" t="s">
        <v>47</v>
      </c>
      <c r="D28" s="10">
        <v>1197.7396299999998</v>
      </c>
      <c r="E28" s="10">
        <v>4938.6000000000004</v>
      </c>
      <c r="F28" s="10">
        <v>4938.6000000000004</v>
      </c>
      <c r="G28" s="13">
        <v>1625</v>
      </c>
      <c r="H28" s="31">
        <v>1966.3804900000002</v>
      </c>
      <c r="I28" s="28">
        <f t="shared" si="0"/>
        <v>121.00803015384616</v>
      </c>
      <c r="J28" s="11">
        <f t="shared" si="1"/>
        <v>39.816557121451424</v>
      </c>
      <c r="K28" s="18">
        <f t="shared" si="2"/>
        <v>768.64086000000043</v>
      </c>
      <c r="L28" s="18">
        <f t="shared" si="3"/>
        <v>164.17428635971581</v>
      </c>
    </row>
    <row r="29" spans="1:12" ht="104">
      <c r="A29" s="7">
        <v>0</v>
      </c>
      <c r="B29" s="8" t="s">
        <v>48</v>
      </c>
      <c r="C29" s="9" t="s">
        <v>49</v>
      </c>
      <c r="D29" s="10">
        <v>621.55428000000006</v>
      </c>
      <c r="E29" s="10">
        <v>2926.2</v>
      </c>
      <c r="F29" s="10">
        <v>2926.2</v>
      </c>
      <c r="G29" s="13">
        <v>940</v>
      </c>
      <c r="H29" s="31">
        <v>1193.89833</v>
      </c>
      <c r="I29" s="46">
        <f t="shared" si="0"/>
        <v>127.01046063829786</v>
      </c>
      <c r="J29" s="47">
        <f t="shared" si="1"/>
        <v>40.800298339142913</v>
      </c>
      <c r="K29" s="47">
        <f t="shared" si="2"/>
        <v>572.34404999999992</v>
      </c>
      <c r="L29" s="47">
        <f t="shared" si="3"/>
        <v>192.08271399884816</v>
      </c>
    </row>
    <row r="30" spans="1:12" ht="78">
      <c r="A30" s="7">
        <v>0</v>
      </c>
      <c r="B30" s="8" t="s">
        <v>50</v>
      </c>
      <c r="C30" s="9" t="s">
        <v>51</v>
      </c>
      <c r="D30" s="10">
        <v>576.18534999999997</v>
      </c>
      <c r="E30" s="10">
        <v>2012.4</v>
      </c>
      <c r="F30" s="10">
        <v>2012.4</v>
      </c>
      <c r="G30" s="13">
        <v>685</v>
      </c>
      <c r="H30" s="31">
        <v>772.48216000000002</v>
      </c>
      <c r="I30" s="46">
        <f t="shared" si="0"/>
        <v>112.77111824817518</v>
      </c>
      <c r="J30" s="47">
        <f t="shared" si="1"/>
        <v>38.386114092625718</v>
      </c>
      <c r="K30" s="47">
        <f t="shared" si="2"/>
        <v>196.29681000000005</v>
      </c>
      <c r="L30" s="47">
        <f t="shared" si="3"/>
        <v>134.06834450060211</v>
      </c>
    </row>
    <row r="31" spans="1:12" ht="39">
      <c r="A31" s="7">
        <v>1</v>
      </c>
      <c r="B31" s="8" t="s">
        <v>52</v>
      </c>
      <c r="C31" s="9" t="s">
        <v>53</v>
      </c>
      <c r="D31" s="10">
        <v>33110.332409999995</v>
      </c>
      <c r="E31" s="10">
        <v>96263.2</v>
      </c>
      <c r="F31" s="10">
        <v>96263.2</v>
      </c>
      <c r="G31" s="13">
        <v>33840</v>
      </c>
      <c r="H31" s="31">
        <v>38328.98461</v>
      </c>
      <c r="I31" s="28">
        <f t="shared" si="0"/>
        <v>113.26532095153665</v>
      </c>
      <c r="J31" s="11">
        <f t="shared" si="1"/>
        <v>39.816861074637039</v>
      </c>
      <c r="K31" s="18">
        <f t="shared" si="2"/>
        <v>5218.6522000000041</v>
      </c>
      <c r="L31" s="18">
        <f t="shared" si="3"/>
        <v>115.76140080799631</v>
      </c>
    </row>
    <row r="32" spans="1:12" ht="17.5" customHeight="1">
      <c r="A32" s="7">
        <v>1</v>
      </c>
      <c r="B32" s="8" t="s">
        <v>54</v>
      </c>
      <c r="C32" s="9" t="s">
        <v>55</v>
      </c>
      <c r="D32" s="10">
        <v>9733.0601299999998</v>
      </c>
      <c r="E32" s="10">
        <v>30332.799999999999</v>
      </c>
      <c r="F32" s="10">
        <v>30332.799999999999</v>
      </c>
      <c r="G32" s="13">
        <v>10224.5</v>
      </c>
      <c r="H32" s="31">
        <v>12479.624460000001</v>
      </c>
      <c r="I32" s="28">
        <f t="shared" si="0"/>
        <v>122.05608548095262</v>
      </c>
      <c r="J32" s="11">
        <f t="shared" si="1"/>
        <v>41.142342480746919</v>
      </c>
      <c r="K32" s="18">
        <f t="shared" si="2"/>
        <v>2746.5643300000011</v>
      </c>
      <c r="L32" s="18">
        <f t="shared" si="3"/>
        <v>128.21891875027387</v>
      </c>
    </row>
    <row r="33" spans="1:12" ht="52">
      <c r="A33" s="7">
        <v>0</v>
      </c>
      <c r="B33" s="8" t="s">
        <v>56</v>
      </c>
      <c r="C33" s="9" t="s">
        <v>57</v>
      </c>
      <c r="D33" s="10">
        <v>2.9497199999999997</v>
      </c>
      <c r="E33" s="10">
        <v>5.9</v>
      </c>
      <c r="F33" s="10">
        <v>5.9</v>
      </c>
      <c r="G33" s="13">
        <v>2.9</v>
      </c>
      <c r="H33" s="31">
        <v>2.8458200000000002</v>
      </c>
      <c r="I33" s="46">
        <f t="shared" si="0"/>
        <v>98.131724137931045</v>
      </c>
      <c r="J33" s="47">
        <f t="shared" si="1"/>
        <v>48.234237288135596</v>
      </c>
      <c r="K33" s="47">
        <f t="shared" si="2"/>
        <v>-0.10389999999999944</v>
      </c>
      <c r="L33" s="47">
        <f t="shared" si="3"/>
        <v>96.477631775219365</v>
      </c>
    </row>
    <row r="34" spans="1:12" ht="52">
      <c r="A34" s="7">
        <v>0</v>
      </c>
      <c r="B34" s="8" t="s">
        <v>58</v>
      </c>
      <c r="C34" s="9" t="s">
        <v>59</v>
      </c>
      <c r="D34" s="10">
        <v>431.41222999999997</v>
      </c>
      <c r="E34" s="10">
        <v>815.6</v>
      </c>
      <c r="F34" s="10">
        <v>815.6</v>
      </c>
      <c r="G34" s="13">
        <v>130</v>
      </c>
      <c r="H34" s="31">
        <v>176.77669</v>
      </c>
      <c r="I34" s="46">
        <f t="shared" si="0"/>
        <v>135.98206923076924</v>
      </c>
      <c r="J34" s="47">
        <f t="shared" si="1"/>
        <v>21.67443477194703</v>
      </c>
      <c r="K34" s="47">
        <f t="shared" si="2"/>
        <v>-254.63553999999996</v>
      </c>
      <c r="L34" s="47">
        <f t="shared" si="3"/>
        <v>40.97628154862462</v>
      </c>
    </row>
    <row r="35" spans="1:12" ht="52">
      <c r="A35" s="7">
        <v>0</v>
      </c>
      <c r="B35" s="8" t="s">
        <v>60</v>
      </c>
      <c r="C35" s="9" t="s">
        <v>61</v>
      </c>
      <c r="D35" s="10">
        <v>499.36970000000002</v>
      </c>
      <c r="E35" s="10">
        <v>1281.2</v>
      </c>
      <c r="F35" s="10">
        <v>1281.2</v>
      </c>
      <c r="G35" s="13">
        <v>260</v>
      </c>
      <c r="H35" s="31">
        <v>363.62741</v>
      </c>
      <c r="I35" s="46">
        <f t="shared" si="0"/>
        <v>139.85669615384614</v>
      </c>
      <c r="J35" s="47">
        <f t="shared" si="1"/>
        <v>28.38178348423353</v>
      </c>
      <c r="K35" s="47">
        <f t="shared" si="2"/>
        <v>-135.74229000000003</v>
      </c>
      <c r="L35" s="47">
        <f t="shared" si="3"/>
        <v>72.817275457441639</v>
      </c>
    </row>
    <row r="36" spans="1:12" ht="52">
      <c r="A36" s="7">
        <v>0</v>
      </c>
      <c r="B36" s="8" t="s">
        <v>62</v>
      </c>
      <c r="C36" s="9" t="s">
        <v>63</v>
      </c>
      <c r="D36" s="10">
        <v>1394.4666000000002</v>
      </c>
      <c r="E36" s="10">
        <v>2887.8</v>
      </c>
      <c r="F36" s="10">
        <v>2887.8</v>
      </c>
      <c r="G36" s="13">
        <v>1350</v>
      </c>
      <c r="H36" s="31">
        <v>1756.33321</v>
      </c>
      <c r="I36" s="46">
        <f t="shared" si="0"/>
        <v>130.0987562962963</v>
      </c>
      <c r="J36" s="47">
        <f t="shared" si="1"/>
        <v>60.819073689313662</v>
      </c>
      <c r="K36" s="47">
        <f t="shared" si="2"/>
        <v>361.86660999999981</v>
      </c>
      <c r="L36" s="47">
        <f t="shared" si="3"/>
        <v>125.95018123775785</v>
      </c>
    </row>
    <row r="37" spans="1:12">
      <c r="A37" s="7">
        <v>0</v>
      </c>
      <c r="B37" s="8" t="s">
        <v>64</v>
      </c>
      <c r="C37" s="9" t="s">
        <v>65</v>
      </c>
      <c r="D37" s="10">
        <v>920.79750000000001</v>
      </c>
      <c r="E37" s="10">
        <v>2700</v>
      </c>
      <c r="F37" s="10">
        <v>2700</v>
      </c>
      <c r="G37" s="13">
        <v>1310</v>
      </c>
      <c r="H37" s="31">
        <v>1638.7371000000001</v>
      </c>
      <c r="I37" s="46">
        <f t="shared" ref="I37:I68" si="4">IF(G37=0,0,H37/G37*100)</f>
        <v>125.09443511450382</v>
      </c>
      <c r="J37" s="47">
        <f t="shared" si="1"/>
        <v>60.693966666666668</v>
      </c>
      <c r="K37" s="47">
        <f t="shared" si="2"/>
        <v>717.93960000000004</v>
      </c>
      <c r="L37" s="47">
        <f t="shared" si="3"/>
        <v>177.96932550316438</v>
      </c>
    </row>
    <row r="38" spans="1:12">
      <c r="A38" s="7">
        <v>0</v>
      </c>
      <c r="B38" s="8" t="s">
        <v>66</v>
      </c>
      <c r="C38" s="9" t="s">
        <v>67</v>
      </c>
      <c r="D38" s="10">
        <v>5723.2890800000005</v>
      </c>
      <c r="E38" s="10">
        <v>19400</v>
      </c>
      <c r="F38" s="10">
        <v>19400</v>
      </c>
      <c r="G38" s="13">
        <v>6300</v>
      </c>
      <c r="H38" s="31">
        <v>7272.2491</v>
      </c>
      <c r="I38" s="46">
        <f t="shared" si="4"/>
        <v>115.4325253968254</v>
      </c>
      <c r="J38" s="47">
        <f t="shared" si="1"/>
        <v>37.485820103092784</v>
      </c>
      <c r="K38" s="47">
        <f t="shared" si="2"/>
        <v>1548.9600199999995</v>
      </c>
      <c r="L38" s="47">
        <f t="shared" si="3"/>
        <v>127.06415835979404</v>
      </c>
    </row>
    <row r="39" spans="1:12">
      <c r="A39" s="7">
        <v>0</v>
      </c>
      <c r="B39" s="8" t="s">
        <v>68</v>
      </c>
      <c r="C39" s="9" t="s">
        <v>69</v>
      </c>
      <c r="D39" s="10">
        <v>316.44986999999998</v>
      </c>
      <c r="E39" s="10">
        <v>1700</v>
      </c>
      <c r="F39" s="10">
        <v>1700</v>
      </c>
      <c r="G39" s="13">
        <v>305</v>
      </c>
      <c r="H39" s="31">
        <v>194.97898000000001</v>
      </c>
      <c r="I39" s="46">
        <f t="shared" si="4"/>
        <v>63.927534426229514</v>
      </c>
      <c r="J39" s="47">
        <f t="shared" si="1"/>
        <v>11.469351764705884</v>
      </c>
      <c r="K39" s="47">
        <f t="shared" si="2"/>
        <v>-121.47088999999997</v>
      </c>
      <c r="L39" s="47">
        <f t="shared" si="3"/>
        <v>61.614492052090277</v>
      </c>
    </row>
    <row r="40" spans="1:12">
      <c r="A40" s="7">
        <v>0</v>
      </c>
      <c r="B40" s="8" t="s">
        <v>70</v>
      </c>
      <c r="C40" s="9" t="s">
        <v>71</v>
      </c>
      <c r="D40" s="10">
        <v>346.22209999999995</v>
      </c>
      <c r="E40" s="10">
        <v>1400</v>
      </c>
      <c r="F40" s="10">
        <v>1400</v>
      </c>
      <c r="G40" s="13">
        <v>480</v>
      </c>
      <c r="H40" s="31">
        <v>921.44448999999997</v>
      </c>
      <c r="I40" s="46">
        <f t="shared" si="4"/>
        <v>191.96760208333333</v>
      </c>
      <c r="J40" s="47">
        <f t="shared" si="1"/>
        <v>65.817463571428576</v>
      </c>
      <c r="K40" s="47">
        <f t="shared" si="2"/>
        <v>575.22239000000002</v>
      </c>
      <c r="L40" s="47">
        <f t="shared" si="3"/>
        <v>266.14259748294523</v>
      </c>
    </row>
    <row r="41" spans="1:12">
      <c r="A41" s="7">
        <v>0</v>
      </c>
      <c r="B41" s="8" t="s">
        <v>72</v>
      </c>
      <c r="C41" s="9" t="s">
        <v>73</v>
      </c>
      <c r="D41" s="10">
        <v>20.83333</v>
      </c>
      <c r="E41" s="10">
        <v>31.3</v>
      </c>
      <c r="F41" s="10">
        <v>31.3</v>
      </c>
      <c r="G41" s="13">
        <v>12.9</v>
      </c>
      <c r="H41" s="31">
        <v>0.20833000000000002</v>
      </c>
      <c r="I41" s="46">
        <f t="shared" si="4"/>
        <v>1.6149612403100775</v>
      </c>
      <c r="J41" s="47">
        <f t="shared" si="1"/>
        <v>0.66559105431309906</v>
      </c>
      <c r="K41" s="47">
        <f t="shared" si="2"/>
        <v>-20.625</v>
      </c>
      <c r="L41" s="47">
        <f t="shared" si="3"/>
        <v>0.9999841599974657</v>
      </c>
    </row>
    <row r="42" spans="1:12">
      <c r="A42" s="7">
        <v>0</v>
      </c>
      <c r="B42" s="8" t="s">
        <v>74</v>
      </c>
      <c r="C42" s="9" t="s">
        <v>75</v>
      </c>
      <c r="D42" s="10">
        <v>77.27</v>
      </c>
      <c r="E42" s="10">
        <v>111</v>
      </c>
      <c r="F42" s="10">
        <v>111</v>
      </c>
      <c r="G42" s="13">
        <v>73.7</v>
      </c>
      <c r="H42" s="31">
        <v>152.42332999999999</v>
      </c>
      <c r="I42" s="46">
        <f t="shared" si="4"/>
        <v>206.81591587516959</v>
      </c>
      <c r="J42" s="47">
        <f t="shared" si="1"/>
        <v>137.31831531531532</v>
      </c>
      <c r="K42" s="47">
        <f t="shared" si="2"/>
        <v>75.153329999999997</v>
      </c>
      <c r="L42" s="47">
        <f t="shared" si="3"/>
        <v>197.26068331823475</v>
      </c>
    </row>
    <row r="43" spans="1:12">
      <c r="A43" s="7">
        <v>1</v>
      </c>
      <c r="B43" s="8" t="s">
        <v>76</v>
      </c>
      <c r="C43" s="9" t="s">
        <v>77</v>
      </c>
      <c r="D43" s="10">
        <v>4.8469500000000005</v>
      </c>
      <c r="E43" s="10">
        <v>30.4</v>
      </c>
      <c r="F43" s="10">
        <v>30.4</v>
      </c>
      <c r="G43" s="13">
        <v>5.5</v>
      </c>
      <c r="H43" s="31">
        <v>14.0823</v>
      </c>
      <c r="I43" s="28">
        <f t="shared" si="4"/>
        <v>256.04181818181814</v>
      </c>
      <c r="J43" s="11">
        <f t="shared" si="1"/>
        <v>46.323355263157893</v>
      </c>
      <c r="K43" s="18">
        <f t="shared" si="2"/>
        <v>9.2353500000000004</v>
      </c>
      <c r="L43" s="18">
        <f t="shared" si="3"/>
        <v>290.53941138241572</v>
      </c>
    </row>
    <row r="44" spans="1:12" ht="26">
      <c r="A44" s="7">
        <v>0</v>
      </c>
      <c r="B44" s="8" t="s">
        <v>78</v>
      </c>
      <c r="C44" s="9" t="s">
        <v>79</v>
      </c>
      <c r="D44" s="10">
        <v>0.72360000000000002</v>
      </c>
      <c r="E44" s="10">
        <v>15.6</v>
      </c>
      <c r="F44" s="10">
        <v>15.6</v>
      </c>
      <c r="G44" s="13">
        <v>1.4</v>
      </c>
      <c r="H44" s="31">
        <v>6.024</v>
      </c>
      <c r="I44" s="46">
        <f t="shared" si="4"/>
        <v>430.28571428571433</v>
      </c>
      <c r="J44" s="47">
        <f t="shared" si="1"/>
        <v>38.61538461538462</v>
      </c>
      <c r="K44" s="47">
        <f t="shared" si="2"/>
        <v>5.3003999999999998</v>
      </c>
      <c r="L44" s="47">
        <f t="shared" si="3"/>
        <v>832.50414593698179</v>
      </c>
    </row>
    <row r="45" spans="1:12" ht="26">
      <c r="A45" s="7">
        <v>0</v>
      </c>
      <c r="B45" s="8" t="s">
        <v>80</v>
      </c>
      <c r="C45" s="9" t="s">
        <v>81</v>
      </c>
      <c r="D45" s="10">
        <v>4.1233500000000003</v>
      </c>
      <c r="E45" s="10">
        <v>14.8</v>
      </c>
      <c r="F45" s="10">
        <v>14.8</v>
      </c>
      <c r="G45" s="13">
        <v>4.0999999999999996</v>
      </c>
      <c r="H45" s="31">
        <v>8.0583000000000009</v>
      </c>
      <c r="I45" s="46">
        <f t="shared" si="4"/>
        <v>196.54390243902441</v>
      </c>
      <c r="J45" s="47">
        <f t="shared" si="1"/>
        <v>54.447972972972977</v>
      </c>
      <c r="K45" s="47">
        <f t="shared" si="2"/>
        <v>3.9349500000000006</v>
      </c>
      <c r="L45" s="47">
        <f t="shared" si="3"/>
        <v>195.43089963258032</v>
      </c>
    </row>
    <row r="46" spans="1:12">
      <c r="A46" s="7">
        <v>1</v>
      </c>
      <c r="B46" s="8" t="s">
        <v>82</v>
      </c>
      <c r="C46" s="9" t="s">
        <v>83</v>
      </c>
      <c r="D46" s="10">
        <v>23372.425329999998</v>
      </c>
      <c r="E46" s="10">
        <v>65900</v>
      </c>
      <c r="F46" s="10">
        <v>65900</v>
      </c>
      <c r="G46" s="13">
        <v>23610</v>
      </c>
      <c r="H46" s="31">
        <v>25835.277849999999</v>
      </c>
      <c r="I46" s="28">
        <f t="shared" si="4"/>
        <v>109.42514972469293</v>
      </c>
      <c r="J46" s="11">
        <f t="shared" si="1"/>
        <v>39.203760015174502</v>
      </c>
      <c r="K46" s="18">
        <f t="shared" si="2"/>
        <v>2462.8525200000004</v>
      </c>
      <c r="L46" s="18">
        <f t="shared" si="3"/>
        <v>110.53742812406708</v>
      </c>
    </row>
    <row r="47" spans="1:12">
      <c r="A47" s="7">
        <v>0</v>
      </c>
      <c r="B47" s="8" t="s">
        <v>84</v>
      </c>
      <c r="C47" s="9" t="s">
        <v>85</v>
      </c>
      <c r="D47" s="10">
        <v>1622.5509299999999</v>
      </c>
      <c r="E47" s="10">
        <v>3500</v>
      </c>
      <c r="F47" s="10">
        <v>3500</v>
      </c>
      <c r="G47" s="13">
        <v>1580</v>
      </c>
      <c r="H47" s="31">
        <v>1805.31061</v>
      </c>
      <c r="I47" s="46">
        <f t="shared" si="4"/>
        <v>114.2601651898734</v>
      </c>
      <c r="J47" s="47">
        <f t="shared" si="1"/>
        <v>51.58030314285714</v>
      </c>
      <c r="K47" s="47">
        <f t="shared" si="2"/>
        <v>182.75968000000012</v>
      </c>
      <c r="L47" s="47">
        <f t="shared" si="3"/>
        <v>111.2637253241721</v>
      </c>
    </row>
    <row r="48" spans="1:12">
      <c r="A48" s="7">
        <v>0</v>
      </c>
      <c r="B48" s="8" t="s">
        <v>86</v>
      </c>
      <c r="C48" s="9" t="s">
        <v>87</v>
      </c>
      <c r="D48" s="10">
        <v>19892.94356</v>
      </c>
      <c r="E48" s="10">
        <v>57100</v>
      </c>
      <c r="F48" s="10">
        <v>57100</v>
      </c>
      <c r="G48" s="13">
        <v>20000</v>
      </c>
      <c r="H48" s="31">
        <v>21019.4617</v>
      </c>
      <c r="I48" s="46">
        <f t="shared" si="4"/>
        <v>105.09730850000001</v>
      </c>
      <c r="J48" s="47">
        <f t="shared" si="1"/>
        <v>36.811666725043786</v>
      </c>
      <c r="K48" s="47">
        <f t="shared" si="2"/>
        <v>1126.5181400000001</v>
      </c>
      <c r="L48" s="47">
        <f t="shared" si="3"/>
        <v>105.66290321290188</v>
      </c>
    </row>
    <row r="49" spans="1:12" ht="78">
      <c r="A49" s="7">
        <v>0</v>
      </c>
      <c r="B49" s="8" t="s">
        <v>88</v>
      </c>
      <c r="C49" s="9" t="s">
        <v>89</v>
      </c>
      <c r="D49" s="10">
        <v>1856.93084</v>
      </c>
      <c r="E49" s="10">
        <v>5300</v>
      </c>
      <c r="F49" s="10">
        <v>5300</v>
      </c>
      <c r="G49" s="13">
        <v>2030</v>
      </c>
      <c r="H49" s="31">
        <v>3010.5055400000001</v>
      </c>
      <c r="I49" s="46">
        <f t="shared" si="4"/>
        <v>148.30076551724139</v>
      </c>
      <c r="J49" s="47">
        <f t="shared" si="1"/>
        <v>56.801991320754716</v>
      </c>
      <c r="K49" s="47">
        <f t="shared" si="2"/>
        <v>1153.5747000000001</v>
      </c>
      <c r="L49" s="47">
        <f t="shared" si="3"/>
        <v>162.12265288243046</v>
      </c>
    </row>
    <row r="50" spans="1:12">
      <c r="A50" s="7">
        <v>1</v>
      </c>
      <c r="B50" s="8" t="s">
        <v>90</v>
      </c>
      <c r="C50" s="9" t="s">
        <v>91</v>
      </c>
      <c r="D50" s="10">
        <v>2451.9189999999999</v>
      </c>
      <c r="E50" s="10">
        <v>5403</v>
      </c>
      <c r="F50" s="10">
        <v>5403</v>
      </c>
      <c r="G50" s="13">
        <v>1889.67</v>
      </c>
      <c r="H50" s="31">
        <v>2025.7464000000002</v>
      </c>
      <c r="I50" s="28">
        <f t="shared" si="4"/>
        <v>107.20106685294259</v>
      </c>
      <c r="J50" s="11">
        <f t="shared" si="1"/>
        <v>37.492992781787898</v>
      </c>
      <c r="K50" s="18">
        <f t="shared" si="2"/>
        <v>-426.17259999999965</v>
      </c>
      <c r="L50" s="18">
        <f t="shared" si="3"/>
        <v>82.618814079910479</v>
      </c>
    </row>
    <row r="51" spans="1:12" ht="26">
      <c r="A51" s="7">
        <v>1</v>
      </c>
      <c r="B51" s="8" t="s">
        <v>92</v>
      </c>
      <c r="C51" s="9" t="s">
        <v>93</v>
      </c>
      <c r="D51" s="10">
        <v>13.58226</v>
      </c>
      <c r="E51" s="10">
        <v>62.6</v>
      </c>
      <c r="F51" s="10">
        <v>62.6</v>
      </c>
      <c r="G51" s="13">
        <v>16.100000000000001</v>
      </c>
      <c r="H51" s="31">
        <v>8.6515799999999992</v>
      </c>
      <c r="I51" s="28">
        <f t="shared" si="4"/>
        <v>53.736521739130424</v>
      </c>
      <c r="J51" s="11">
        <f t="shared" si="1"/>
        <v>13.820415335463258</v>
      </c>
      <c r="K51" s="18">
        <f t="shared" si="2"/>
        <v>-4.9306800000000006</v>
      </c>
      <c r="L51" s="18">
        <f t="shared" si="3"/>
        <v>63.697646783377728</v>
      </c>
    </row>
    <row r="52" spans="1:12" ht="91">
      <c r="A52" s="7">
        <v>1</v>
      </c>
      <c r="B52" s="8" t="s">
        <v>94</v>
      </c>
      <c r="C52" s="9" t="s">
        <v>95</v>
      </c>
      <c r="D52" s="10">
        <v>7.6260000000000003</v>
      </c>
      <c r="E52" s="10">
        <v>7.6</v>
      </c>
      <c r="F52" s="10">
        <v>7.6</v>
      </c>
      <c r="G52" s="13">
        <v>7.6</v>
      </c>
      <c r="H52" s="31">
        <v>3.6960000000000002</v>
      </c>
      <c r="I52" s="28">
        <f t="shared" si="4"/>
        <v>48.631578947368425</v>
      </c>
      <c r="J52" s="11">
        <f t="shared" si="1"/>
        <v>48.631578947368425</v>
      </c>
      <c r="K52" s="18">
        <f t="shared" si="2"/>
        <v>-3.93</v>
      </c>
      <c r="L52" s="18">
        <f t="shared" si="3"/>
        <v>48.465774980330451</v>
      </c>
    </row>
    <row r="53" spans="1:12" ht="52">
      <c r="A53" s="7">
        <v>0</v>
      </c>
      <c r="B53" s="8" t="s">
        <v>96</v>
      </c>
      <c r="C53" s="9" t="s">
        <v>97</v>
      </c>
      <c r="D53" s="10">
        <v>7.6260000000000003</v>
      </c>
      <c r="E53" s="10">
        <v>7.6</v>
      </c>
      <c r="F53" s="10">
        <v>7.6</v>
      </c>
      <c r="G53" s="13">
        <v>7.6</v>
      </c>
      <c r="H53" s="31">
        <v>3.6960000000000002</v>
      </c>
      <c r="I53" s="46">
        <f t="shared" si="4"/>
        <v>48.631578947368425</v>
      </c>
      <c r="J53" s="47">
        <f t="shared" si="1"/>
        <v>48.631578947368425</v>
      </c>
      <c r="K53" s="47">
        <f t="shared" si="2"/>
        <v>-3.93</v>
      </c>
      <c r="L53" s="47">
        <f t="shared" si="3"/>
        <v>48.465774980330451</v>
      </c>
    </row>
    <row r="54" spans="1:12">
      <c r="A54" s="7">
        <v>1</v>
      </c>
      <c r="B54" s="8" t="s">
        <v>98</v>
      </c>
      <c r="C54" s="9" t="s">
        <v>99</v>
      </c>
      <c r="D54" s="10">
        <v>5.9562600000000003</v>
      </c>
      <c r="E54" s="10">
        <v>55</v>
      </c>
      <c r="F54" s="10">
        <v>55</v>
      </c>
      <c r="G54" s="13">
        <v>8.5</v>
      </c>
      <c r="H54" s="31">
        <v>4.9555800000000003</v>
      </c>
      <c r="I54" s="28">
        <f t="shared" si="4"/>
        <v>58.300941176470587</v>
      </c>
      <c r="J54" s="11">
        <f t="shared" si="1"/>
        <v>9.0101454545454551</v>
      </c>
      <c r="K54" s="18">
        <f t="shared" si="2"/>
        <v>-1.00068</v>
      </c>
      <c r="L54" s="18">
        <f t="shared" si="3"/>
        <v>83.199524533851772</v>
      </c>
    </row>
    <row r="55" spans="1:12">
      <c r="A55" s="7">
        <v>0</v>
      </c>
      <c r="B55" s="8" t="s">
        <v>100</v>
      </c>
      <c r="C55" s="9" t="s">
        <v>101</v>
      </c>
      <c r="D55" s="10">
        <v>5.9562600000000003</v>
      </c>
      <c r="E55" s="10">
        <v>55</v>
      </c>
      <c r="F55" s="10">
        <v>55</v>
      </c>
      <c r="G55" s="13">
        <v>8.5</v>
      </c>
      <c r="H55" s="31">
        <v>4.13558</v>
      </c>
      <c r="I55" s="46">
        <f t="shared" si="4"/>
        <v>48.653882352941174</v>
      </c>
      <c r="J55" s="47">
        <f t="shared" si="1"/>
        <v>7.5192363636363639</v>
      </c>
      <c r="K55" s="47">
        <f t="shared" si="2"/>
        <v>-1.8206800000000003</v>
      </c>
      <c r="L55" s="47">
        <f t="shared" si="3"/>
        <v>69.432496230856273</v>
      </c>
    </row>
    <row r="56" spans="1:12" ht="91">
      <c r="A56" s="7">
        <v>0</v>
      </c>
      <c r="B56" s="8" t="s">
        <v>102</v>
      </c>
      <c r="C56" s="9" t="s">
        <v>103</v>
      </c>
      <c r="D56" s="10">
        <v>0</v>
      </c>
      <c r="E56" s="10">
        <v>0</v>
      </c>
      <c r="F56" s="10">
        <v>0</v>
      </c>
      <c r="G56" s="13">
        <v>0</v>
      </c>
      <c r="H56" s="31">
        <v>0.82</v>
      </c>
      <c r="I56" s="46">
        <v>100</v>
      </c>
      <c r="J56" s="47">
        <v>100</v>
      </c>
      <c r="K56" s="47">
        <f t="shared" si="2"/>
        <v>0.82</v>
      </c>
      <c r="L56" s="47">
        <v>100</v>
      </c>
    </row>
    <row r="57" spans="1:12" ht="39">
      <c r="A57" s="7">
        <v>1</v>
      </c>
      <c r="B57" s="8" t="s">
        <v>104</v>
      </c>
      <c r="C57" s="9" t="s">
        <v>105</v>
      </c>
      <c r="D57" s="10">
        <v>1706.4589799999999</v>
      </c>
      <c r="E57" s="10">
        <v>4885.3999999999996</v>
      </c>
      <c r="F57" s="10">
        <v>4885.3999999999996</v>
      </c>
      <c r="G57" s="13">
        <v>1494.87</v>
      </c>
      <c r="H57" s="31">
        <v>1738.1256600000002</v>
      </c>
      <c r="I57" s="28">
        <f t="shared" si="4"/>
        <v>116.27269662244879</v>
      </c>
      <c r="J57" s="11">
        <f t="shared" si="1"/>
        <v>35.577960044213377</v>
      </c>
      <c r="K57" s="18">
        <f t="shared" si="2"/>
        <v>31.66668000000027</v>
      </c>
      <c r="L57" s="18">
        <f t="shared" si="3"/>
        <v>101.85569535342715</v>
      </c>
    </row>
    <row r="58" spans="1:12">
      <c r="A58" s="7">
        <v>1</v>
      </c>
      <c r="B58" s="8" t="s">
        <v>106</v>
      </c>
      <c r="C58" s="9" t="s">
        <v>107</v>
      </c>
      <c r="D58" s="10">
        <v>1168.08179</v>
      </c>
      <c r="E58" s="10">
        <v>3129.2</v>
      </c>
      <c r="F58" s="10">
        <v>3129.2</v>
      </c>
      <c r="G58" s="13">
        <v>936.2</v>
      </c>
      <c r="H58" s="31">
        <v>1194.00758</v>
      </c>
      <c r="I58" s="28">
        <f t="shared" si="4"/>
        <v>127.53766075624866</v>
      </c>
      <c r="J58" s="11">
        <f t="shared" si="1"/>
        <v>38.156959606289149</v>
      </c>
      <c r="K58" s="18">
        <f t="shared" si="2"/>
        <v>25.925790000000006</v>
      </c>
      <c r="L58" s="18">
        <f t="shared" si="3"/>
        <v>102.21951837807521</v>
      </c>
    </row>
    <row r="59" spans="1:12" ht="65">
      <c r="A59" s="7">
        <v>0</v>
      </c>
      <c r="B59" s="8" t="s">
        <v>108</v>
      </c>
      <c r="C59" s="9" t="s">
        <v>109</v>
      </c>
      <c r="D59" s="10">
        <v>22.81</v>
      </c>
      <c r="E59" s="10">
        <v>34.200000000000003</v>
      </c>
      <c r="F59" s="10">
        <v>34.200000000000003</v>
      </c>
      <c r="G59" s="13">
        <v>16.2</v>
      </c>
      <c r="H59" s="31">
        <v>24.11</v>
      </c>
      <c r="I59" s="46">
        <f t="shared" si="4"/>
        <v>148.82716049382717</v>
      </c>
      <c r="J59" s="47">
        <f t="shared" si="1"/>
        <v>70.497076023391799</v>
      </c>
      <c r="K59" s="47">
        <f t="shared" si="2"/>
        <v>1.3000000000000007</v>
      </c>
      <c r="L59" s="47">
        <f t="shared" si="3"/>
        <v>105.69925471284525</v>
      </c>
    </row>
    <row r="60" spans="1:12" ht="26">
      <c r="A60" s="7">
        <v>0</v>
      </c>
      <c r="B60" s="8" t="s">
        <v>110</v>
      </c>
      <c r="C60" s="9" t="s">
        <v>111</v>
      </c>
      <c r="D60" s="10">
        <v>415.19178999999997</v>
      </c>
      <c r="E60" s="10">
        <v>1344</v>
      </c>
      <c r="F60" s="10">
        <v>1344</v>
      </c>
      <c r="G60" s="13">
        <v>410</v>
      </c>
      <c r="H60" s="31">
        <v>398.44758000000002</v>
      </c>
      <c r="I60" s="46">
        <f t="shared" si="4"/>
        <v>97.18233658536586</v>
      </c>
      <c r="J60" s="47">
        <f t="shared" si="1"/>
        <v>29.646397321428573</v>
      </c>
      <c r="K60" s="47">
        <f t="shared" si="2"/>
        <v>-16.744209999999953</v>
      </c>
      <c r="L60" s="47">
        <f t="shared" si="3"/>
        <v>95.96711437863452</v>
      </c>
    </row>
    <row r="61" spans="1:12" ht="39">
      <c r="A61" s="7">
        <v>0</v>
      </c>
      <c r="B61" s="8" t="s">
        <v>112</v>
      </c>
      <c r="C61" s="9" t="s">
        <v>113</v>
      </c>
      <c r="D61" s="10">
        <v>730.08</v>
      </c>
      <c r="E61" s="10">
        <v>1751</v>
      </c>
      <c r="F61" s="10">
        <v>1751</v>
      </c>
      <c r="G61" s="13">
        <v>510</v>
      </c>
      <c r="H61" s="31">
        <v>771.45</v>
      </c>
      <c r="I61" s="46">
        <f t="shared" si="4"/>
        <v>151.26470588235296</v>
      </c>
      <c r="J61" s="47">
        <f t="shared" si="1"/>
        <v>44.057681324957173</v>
      </c>
      <c r="K61" s="47">
        <f t="shared" si="2"/>
        <v>41.370000000000005</v>
      </c>
      <c r="L61" s="47">
        <f t="shared" si="3"/>
        <v>105.66650230111769</v>
      </c>
    </row>
    <row r="62" spans="1:12" ht="39">
      <c r="A62" s="7">
        <v>1</v>
      </c>
      <c r="B62" s="8" t="s">
        <v>114</v>
      </c>
      <c r="C62" s="9" t="s">
        <v>115</v>
      </c>
      <c r="D62" s="10">
        <v>507.53666999999996</v>
      </c>
      <c r="E62" s="10">
        <v>1680.7</v>
      </c>
      <c r="F62" s="10">
        <v>1680.7</v>
      </c>
      <c r="G62" s="13">
        <v>530</v>
      </c>
      <c r="H62" s="31">
        <v>505.41250000000002</v>
      </c>
      <c r="I62" s="28">
        <f t="shared" si="4"/>
        <v>95.360849056603783</v>
      </c>
      <c r="J62" s="11">
        <f t="shared" si="1"/>
        <v>30.071547569465107</v>
      </c>
      <c r="K62" s="18">
        <f t="shared" si="2"/>
        <v>-2.1241699999999355</v>
      </c>
      <c r="L62" s="18">
        <f t="shared" si="3"/>
        <v>99.581474576014401</v>
      </c>
    </row>
    <row r="63" spans="1:12" ht="52">
      <c r="A63" s="7">
        <v>0</v>
      </c>
      <c r="B63" s="8" t="s">
        <v>116</v>
      </c>
      <c r="C63" s="9" t="s">
        <v>117</v>
      </c>
      <c r="D63" s="10">
        <v>507.53666999999996</v>
      </c>
      <c r="E63" s="10">
        <v>1680.7</v>
      </c>
      <c r="F63" s="10">
        <v>1680.7</v>
      </c>
      <c r="G63" s="13">
        <v>530</v>
      </c>
      <c r="H63" s="31">
        <v>505.41250000000002</v>
      </c>
      <c r="I63" s="46">
        <f t="shared" si="4"/>
        <v>95.360849056603783</v>
      </c>
      <c r="J63" s="47">
        <f t="shared" si="1"/>
        <v>30.071547569465107</v>
      </c>
      <c r="K63" s="47">
        <f t="shared" si="2"/>
        <v>-2.1241699999999355</v>
      </c>
      <c r="L63" s="47">
        <f t="shared" si="3"/>
        <v>99.581474576014401</v>
      </c>
    </row>
    <row r="64" spans="1:12">
      <c r="A64" s="7">
        <v>1</v>
      </c>
      <c r="B64" s="8" t="s">
        <v>118</v>
      </c>
      <c r="C64" s="9" t="s">
        <v>119</v>
      </c>
      <c r="D64" s="10">
        <v>26.4072</v>
      </c>
      <c r="E64" s="10">
        <v>62.1</v>
      </c>
      <c r="F64" s="10">
        <v>62.1</v>
      </c>
      <c r="G64" s="13">
        <v>24.47</v>
      </c>
      <c r="H64" s="31">
        <v>28.936889999999998</v>
      </c>
      <c r="I64" s="28">
        <f t="shared" si="4"/>
        <v>118.25455659991826</v>
      </c>
      <c r="J64" s="11">
        <f t="shared" si="1"/>
        <v>46.59724637681159</v>
      </c>
      <c r="K64" s="18">
        <f t="shared" si="2"/>
        <v>2.5296899999999987</v>
      </c>
      <c r="L64" s="18">
        <f t="shared" si="3"/>
        <v>109.57954648732165</v>
      </c>
    </row>
    <row r="65" spans="1:12" ht="52">
      <c r="A65" s="7">
        <v>0</v>
      </c>
      <c r="B65" s="8" t="s">
        <v>120</v>
      </c>
      <c r="C65" s="9" t="s">
        <v>121</v>
      </c>
      <c r="D65" s="10">
        <v>24.673200000000001</v>
      </c>
      <c r="E65" s="10">
        <v>58.3</v>
      </c>
      <c r="F65" s="10">
        <v>58.3</v>
      </c>
      <c r="G65" s="13">
        <v>23.5</v>
      </c>
      <c r="H65" s="31">
        <v>28.447290000000002</v>
      </c>
      <c r="I65" s="46">
        <f t="shared" si="4"/>
        <v>121.05229787234045</v>
      </c>
      <c r="J65" s="47">
        <f t="shared" si="1"/>
        <v>48.794665523156091</v>
      </c>
      <c r="K65" s="47">
        <f t="shared" si="2"/>
        <v>3.7740900000000011</v>
      </c>
      <c r="L65" s="47">
        <f t="shared" si="3"/>
        <v>115.29631340888089</v>
      </c>
    </row>
    <row r="66" spans="1:12" ht="26">
      <c r="A66" s="7">
        <v>0</v>
      </c>
      <c r="B66" s="8" t="s">
        <v>122</v>
      </c>
      <c r="C66" s="9" t="s">
        <v>123</v>
      </c>
      <c r="D66" s="10">
        <v>0.153</v>
      </c>
      <c r="E66" s="10">
        <v>0.2</v>
      </c>
      <c r="F66" s="10">
        <v>0.2</v>
      </c>
      <c r="G66" s="13">
        <v>0.1</v>
      </c>
      <c r="H66" s="31">
        <v>1.3599999999999999E-2</v>
      </c>
      <c r="I66" s="46">
        <f t="shared" si="4"/>
        <v>13.599999999999998</v>
      </c>
      <c r="J66" s="47">
        <f t="shared" si="1"/>
        <v>6.7999999999999989</v>
      </c>
      <c r="K66" s="47">
        <f t="shared" si="2"/>
        <v>-0.1394</v>
      </c>
      <c r="L66" s="47">
        <f t="shared" si="3"/>
        <v>8.8888888888888893</v>
      </c>
    </row>
    <row r="67" spans="1:12" ht="39">
      <c r="A67" s="7">
        <v>0</v>
      </c>
      <c r="B67" s="8" t="s">
        <v>124</v>
      </c>
      <c r="C67" s="9" t="s">
        <v>125</v>
      </c>
      <c r="D67" s="10">
        <v>1.581</v>
      </c>
      <c r="E67" s="10">
        <v>3.6</v>
      </c>
      <c r="F67" s="10">
        <v>3.6</v>
      </c>
      <c r="G67" s="13">
        <v>0.87</v>
      </c>
      <c r="H67" s="31">
        <v>0.47599999999999998</v>
      </c>
      <c r="I67" s="46">
        <f t="shared" si="4"/>
        <v>54.712643678160923</v>
      </c>
      <c r="J67" s="47">
        <f t="shared" si="1"/>
        <v>13.222222222222221</v>
      </c>
      <c r="K67" s="47">
        <f t="shared" si="2"/>
        <v>-1.105</v>
      </c>
      <c r="L67" s="47">
        <f t="shared" si="3"/>
        <v>30.107526881720432</v>
      </c>
    </row>
    <row r="68" spans="1:12" ht="91">
      <c r="A68" s="7">
        <v>1</v>
      </c>
      <c r="B68" s="8" t="s">
        <v>126</v>
      </c>
      <c r="C68" s="9" t="s">
        <v>127</v>
      </c>
      <c r="D68" s="10">
        <v>4.4333200000000001</v>
      </c>
      <c r="E68" s="10">
        <v>13.4</v>
      </c>
      <c r="F68" s="10">
        <v>13.4</v>
      </c>
      <c r="G68" s="13">
        <v>4.2</v>
      </c>
      <c r="H68" s="31">
        <v>9.7686900000000012</v>
      </c>
      <c r="I68" s="28">
        <f t="shared" si="4"/>
        <v>232.58785714285716</v>
      </c>
      <c r="J68" s="11">
        <f t="shared" si="1"/>
        <v>72.90067164179105</v>
      </c>
      <c r="K68" s="18">
        <f t="shared" si="2"/>
        <v>5.3353700000000011</v>
      </c>
      <c r="L68" s="18">
        <f t="shared" si="3"/>
        <v>220.34705367534943</v>
      </c>
    </row>
    <row r="69" spans="1:12">
      <c r="A69" s="7">
        <v>1</v>
      </c>
      <c r="B69" s="8" t="s">
        <v>128</v>
      </c>
      <c r="C69" s="9" t="s">
        <v>129</v>
      </c>
      <c r="D69" s="10">
        <v>731.87775999999997</v>
      </c>
      <c r="E69" s="10">
        <v>455</v>
      </c>
      <c r="F69" s="10">
        <v>455</v>
      </c>
      <c r="G69" s="13">
        <v>378.7</v>
      </c>
      <c r="H69" s="31">
        <v>278.96915999999999</v>
      </c>
      <c r="I69" s="28">
        <f t="shared" ref="I69:I84" si="5">IF(G69=0,0,H69/G69*100)</f>
        <v>73.664948508053868</v>
      </c>
      <c r="J69" s="11">
        <f t="shared" ref="J69:J84" si="6">H69/F69*100</f>
        <v>61.311903296703299</v>
      </c>
      <c r="K69" s="18">
        <f t="shared" si="2"/>
        <v>-452.90859999999998</v>
      </c>
      <c r="L69" s="18">
        <f t="shared" si="3"/>
        <v>38.116906298669328</v>
      </c>
    </row>
    <row r="70" spans="1:12">
      <c r="A70" s="7">
        <v>1</v>
      </c>
      <c r="B70" s="8" t="s">
        <v>130</v>
      </c>
      <c r="C70" s="9" t="s">
        <v>99</v>
      </c>
      <c r="D70" s="10">
        <v>731.87775999999997</v>
      </c>
      <c r="E70" s="10">
        <v>455</v>
      </c>
      <c r="F70" s="10">
        <v>455</v>
      </c>
      <c r="G70" s="13">
        <v>378.7</v>
      </c>
      <c r="H70" s="31">
        <v>278.96915999999999</v>
      </c>
      <c r="I70" s="28">
        <f t="shared" si="5"/>
        <v>73.664948508053868</v>
      </c>
      <c r="J70" s="11">
        <f t="shared" si="6"/>
        <v>61.311903296703299</v>
      </c>
      <c r="K70" s="18">
        <f t="shared" ref="K70:K84" si="7">H70-D70</f>
        <v>-452.90859999999998</v>
      </c>
      <c r="L70" s="18">
        <f t="shared" ref="L70:L84" si="8">H70/D70*100</f>
        <v>38.116906298669328</v>
      </c>
    </row>
    <row r="71" spans="1:12">
      <c r="A71" s="7">
        <v>0</v>
      </c>
      <c r="B71" s="8" t="s">
        <v>131</v>
      </c>
      <c r="C71" s="9" t="s">
        <v>99</v>
      </c>
      <c r="D71" s="10">
        <v>731.87775999999997</v>
      </c>
      <c r="E71" s="10">
        <v>455</v>
      </c>
      <c r="F71" s="10">
        <v>455</v>
      </c>
      <c r="G71" s="13">
        <v>378.7</v>
      </c>
      <c r="H71" s="31">
        <v>278.96915999999999</v>
      </c>
      <c r="I71" s="46">
        <f t="shared" si="5"/>
        <v>73.664948508053868</v>
      </c>
      <c r="J71" s="47">
        <f t="shared" si="6"/>
        <v>61.311903296703299</v>
      </c>
      <c r="K71" s="47">
        <f t="shared" si="7"/>
        <v>-452.90859999999998</v>
      </c>
      <c r="L71" s="47">
        <f t="shared" si="8"/>
        <v>38.116906298669328</v>
      </c>
    </row>
    <row r="72" spans="1:12">
      <c r="A72" s="7">
        <v>1</v>
      </c>
      <c r="B72" s="8" t="s">
        <v>132</v>
      </c>
      <c r="C72" s="9" t="s">
        <v>133</v>
      </c>
      <c r="D72" s="10">
        <v>39613.853999999999</v>
      </c>
      <c r="E72" s="10">
        <v>87178.6</v>
      </c>
      <c r="F72" s="10">
        <v>96091.191999999995</v>
      </c>
      <c r="G72" s="13">
        <v>44498.692000000003</v>
      </c>
      <c r="H72" s="31">
        <v>44671.917999999998</v>
      </c>
      <c r="I72" s="28">
        <f t="shared" si="5"/>
        <v>100.38928335241852</v>
      </c>
      <c r="J72" s="11">
        <f t="shared" si="6"/>
        <v>46.489087157957201</v>
      </c>
      <c r="K72" s="18">
        <f t="shared" si="7"/>
        <v>5058.0639999999985</v>
      </c>
      <c r="L72" s="18">
        <f t="shared" si="8"/>
        <v>112.76842187584171</v>
      </c>
    </row>
    <row r="73" spans="1:12">
      <c r="A73" s="7">
        <v>1</v>
      </c>
      <c r="B73" s="8" t="s">
        <v>134</v>
      </c>
      <c r="C73" s="9" t="s">
        <v>135</v>
      </c>
      <c r="D73" s="10">
        <v>39613.853999999999</v>
      </c>
      <c r="E73" s="10">
        <v>87178.6</v>
      </c>
      <c r="F73" s="10">
        <v>96091.191999999995</v>
      </c>
      <c r="G73" s="13">
        <v>44498.692000000003</v>
      </c>
      <c r="H73" s="31">
        <v>44671.917999999998</v>
      </c>
      <c r="I73" s="28">
        <f t="shared" si="5"/>
        <v>100.38928335241852</v>
      </c>
      <c r="J73" s="11">
        <f t="shared" si="6"/>
        <v>46.489087157957201</v>
      </c>
      <c r="K73" s="18">
        <f t="shared" si="7"/>
        <v>5058.0639999999985</v>
      </c>
      <c r="L73" s="18">
        <f t="shared" si="8"/>
        <v>112.76842187584171</v>
      </c>
    </row>
    <row r="74" spans="1:12" ht="26">
      <c r="A74" s="7">
        <v>1</v>
      </c>
      <c r="B74" s="8" t="s">
        <v>136</v>
      </c>
      <c r="C74" s="9" t="s">
        <v>137</v>
      </c>
      <c r="D74" s="10">
        <v>37446.199999999997</v>
      </c>
      <c r="E74" s="10">
        <v>86288.6</v>
      </c>
      <c r="F74" s="10">
        <v>94998.1</v>
      </c>
      <c r="G74" s="13">
        <v>43745.599999999999</v>
      </c>
      <c r="H74" s="31">
        <v>43745.599999999999</v>
      </c>
      <c r="I74" s="28">
        <f t="shared" si="5"/>
        <v>100</v>
      </c>
      <c r="J74" s="11">
        <f t="shared" si="6"/>
        <v>46.048920978419567</v>
      </c>
      <c r="K74" s="18">
        <f t="shared" si="7"/>
        <v>6299.4000000000015</v>
      </c>
      <c r="L74" s="18">
        <f t="shared" si="8"/>
        <v>116.82253472982573</v>
      </c>
    </row>
    <row r="75" spans="1:12" ht="26">
      <c r="A75" s="7">
        <v>0</v>
      </c>
      <c r="B75" s="8" t="s">
        <v>138</v>
      </c>
      <c r="C75" s="9" t="s">
        <v>139</v>
      </c>
      <c r="D75" s="10">
        <v>37446.199999999997</v>
      </c>
      <c r="E75" s="10">
        <v>86288.6</v>
      </c>
      <c r="F75" s="10">
        <v>86288.6</v>
      </c>
      <c r="G75" s="13">
        <v>39485.599999999999</v>
      </c>
      <c r="H75" s="31">
        <v>39485.599999999999</v>
      </c>
      <c r="I75" s="46">
        <f t="shared" si="5"/>
        <v>100</v>
      </c>
      <c r="J75" s="47">
        <f t="shared" si="6"/>
        <v>45.759926571992125</v>
      </c>
      <c r="K75" s="47">
        <f t="shared" si="7"/>
        <v>2039.4000000000015</v>
      </c>
      <c r="L75" s="47">
        <f t="shared" si="8"/>
        <v>105.44621350096939</v>
      </c>
    </row>
    <row r="76" spans="1:12" ht="52">
      <c r="A76" s="7">
        <v>0</v>
      </c>
      <c r="B76" s="8" t="s">
        <v>140</v>
      </c>
      <c r="C76" s="9" t="s">
        <v>141</v>
      </c>
      <c r="D76" s="10">
        <v>0</v>
      </c>
      <c r="E76" s="10">
        <v>0</v>
      </c>
      <c r="F76" s="10">
        <v>304.10000000000002</v>
      </c>
      <c r="G76" s="13">
        <v>121.6</v>
      </c>
      <c r="H76" s="31">
        <v>121.6</v>
      </c>
      <c r="I76" s="46">
        <f t="shared" si="5"/>
        <v>100</v>
      </c>
      <c r="J76" s="47">
        <f t="shared" si="6"/>
        <v>39.986846432094701</v>
      </c>
      <c r="K76" s="47">
        <f t="shared" si="7"/>
        <v>121.6</v>
      </c>
      <c r="L76" s="47">
        <v>100</v>
      </c>
    </row>
    <row r="77" spans="1:12" ht="78">
      <c r="A77" s="7">
        <v>0</v>
      </c>
      <c r="B77" s="8" t="s">
        <v>142</v>
      </c>
      <c r="C77" s="9" t="s">
        <v>143</v>
      </c>
      <c r="D77" s="10">
        <v>0</v>
      </c>
      <c r="E77" s="10">
        <v>0</v>
      </c>
      <c r="F77" s="10">
        <v>2197.8000000000002</v>
      </c>
      <c r="G77" s="13">
        <v>0</v>
      </c>
      <c r="H77" s="31">
        <v>0</v>
      </c>
      <c r="I77" s="46">
        <f t="shared" si="5"/>
        <v>0</v>
      </c>
      <c r="J77" s="47">
        <f t="shared" si="6"/>
        <v>0</v>
      </c>
      <c r="K77" s="47">
        <f t="shared" si="7"/>
        <v>0</v>
      </c>
      <c r="L77" s="47">
        <v>100</v>
      </c>
    </row>
    <row r="78" spans="1:12" ht="52">
      <c r="A78" s="7">
        <v>0</v>
      </c>
      <c r="B78" s="8" t="s">
        <v>144</v>
      </c>
      <c r="C78" s="9" t="s">
        <v>145</v>
      </c>
      <c r="D78" s="10">
        <v>0</v>
      </c>
      <c r="E78" s="10">
        <v>0</v>
      </c>
      <c r="F78" s="10">
        <v>6207.6</v>
      </c>
      <c r="G78" s="13">
        <v>4138.3999999999996</v>
      </c>
      <c r="H78" s="31">
        <v>4138.3999999999996</v>
      </c>
      <c r="I78" s="46">
        <f t="shared" si="5"/>
        <v>100</v>
      </c>
      <c r="J78" s="47">
        <f t="shared" si="6"/>
        <v>66.666666666666657</v>
      </c>
      <c r="K78" s="47">
        <f t="shared" si="7"/>
        <v>4138.3999999999996</v>
      </c>
      <c r="L78" s="47">
        <v>100</v>
      </c>
    </row>
    <row r="79" spans="1:12" ht="26">
      <c r="A79" s="7">
        <v>1</v>
      </c>
      <c r="B79" s="8" t="s">
        <v>146</v>
      </c>
      <c r="C79" s="9" t="s">
        <v>147</v>
      </c>
      <c r="D79" s="10">
        <v>1597.691</v>
      </c>
      <c r="E79" s="10">
        <v>0</v>
      </c>
      <c r="F79" s="10">
        <v>203.09200000000001</v>
      </c>
      <c r="G79" s="13">
        <v>203.09200000000001</v>
      </c>
      <c r="H79" s="31">
        <v>449.20400000000001</v>
      </c>
      <c r="I79" s="28">
        <f t="shared" si="5"/>
        <v>221.18251826758316</v>
      </c>
      <c r="J79" s="11">
        <f t="shared" si="6"/>
        <v>221.18251826758316</v>
      </c>
      <c r="K79" s="18">
        <f t="shared" si="7"/>
        <v>-1148.4870000000001</v>
      </c>
      <c r="L79" s="18">
        <f t="shared" si="8"/>
        <v>28.115824649447234</v>
      </c>
    </row>
    <row r="80" spans="1:12">
      <c r="A80" s="7">
        <v>0</v>
      </c>
      <c r="B80" s="8" t="s">
        <v>148</v>
      </c>
      <c r="C80" s="9" t="s">
        <v>149</v>
      </c>
      <c r="D80" s="10">
        <v>1597.691</v>
      </c>
      <c r="E80" s="10">
        <v>0</v>
      </c>
      <c r="F80" s="10">
        <v>203.09200000000001</v>
      </c>
      <c r="G80" s="13">
        <v>203.09200000000001</v>
      </c>
      <c r="H80" s="31">
        <v>449.20400000000001</v>
      </c>
      <c r="I80" s="46">
        <f t="shared" si="5"/>
        <v>221.18251826758316</v>
      </c>
      <c r="J80" s="47">
        <f t="shared" si="6"/>
        <v>221.18251826758316</v>
      </c>
      <c r="K80" s="47">
        <f t="shared" si="7"/>
        <v>-1148.4870000000001</v>
      </c>
      <c r="L80" s="47">
        <f t="shared" si="8"/>
        <v>28.115824649447234</v>
      </c>
    </row>
    <row r="81" spans="1:12" ht="26">
      <c r="A81" s="7">
        <v>1</v>
      </c>
      <c r="B81" s="8" t="s">
        <v>150</v>
      </c>
      <c r="C81" s="9" t="s">
        <v>151</v>
      </c>
      <c r="D81" s="10">
        <v>569.96299999999997</v>
      </c>
      <c r="E81" s="10">
        <v>890</v>
      </c>
      <c r="F81" s="10">
        <v>890</v>
      </c>
      <c r="G81" s="13">
        <v>550</v>
      </c>
      <c r="H81" s="31">
        <v>477.11399999999998</v>
      </c>
      <c r="I81" s="28">
        <f t="shared" si="5"/>
        <v>86.74799999999999</v>
      </c>
      <c r="J81" s="11">
        <f t="shared" si="6"/>
        <v>53.608314606741573</v>
      </c>
      <c r="K81" s="18">
        <f t="shared" si="7"/>
        <v>-92.84899999999999</v>
      </c>
      <c r="L81" s="18">
        <f t="shared" si="8"/>
        <v>83.709644310244698</v>
      </c>
    </row>
    <row r="82" spans="1:12" ht="52">
      <c r="A82" s="7">
        <v>0</v>
      </c>
      <c r="B82" s="8" t="s">
        <v>152</v>
      </c>
      <c r="C82" s="9" t="s">
        <v>153</v>
      </c>
      <c r="D82" s="10">
        <v>508.96300000000002</v>
      </c>
      <c r="E82" s="10">
        <v>890</v>
      </c>
      <c r="F82" s="10">
        <v>890</v>
      </c>
      <c r="G82" s="13">
        <v>550</v>
      </c>
      <c r="H82" s="31">
        <v>477.11399999999998</v>
      </c>
      <c r="I82" s="46">
        <f t="shared" si="5"/>
        <v>86.74799999999999</v>
      </c>
      <c r="J82" s="47">
        <f t="shared" si="6"/>
        <v>53.608314606741573</v>
      </c>
      <c r="K82" s="47">
        <f t="shared" si="7"/>
        <v>-31.849000000000046</v>
      </c>
      <c r="L82" s="47">
        <f t="shared" si="8"/>
        <v>93.742374200089202</v>
      </c>
    </row>
    <row r="83" spans="1:12" s="24" customFormat="1" ht="18" customHeight="1">
      <c r="A83" s="19">
        <v>1</v>
      </c>
      <c r="B83" s="20" t="s">
        <v>154</v>
      </c>
      <c r="C83" s="21" t="s">
        <v>155</v>
      </c>
      <c r="D83" s="22">
        <v>101861.69178000001</v>
      </c>
      <c r="E83" s="22">
        <v>344722</v>
      </c>
      <c r="F83" s="22">
        <v>344900.7</v>
      </c>
      <c r="G83" s="26">
        <v>119662.71799999999</v>
      </c>
      <c r="H83" s="32">
        <v>134240.78525999998</v>
      </c>
      <c r="I83" s="29">
        <f t="shared" si="5"/>
        <v>112.18263090096281</v>
      </c>
      <c r="J83" s="23">
        <f t="shared" si="6"/>
        <v>38.921575183813765</v>
      </c>
      <c r="K83" s="23">
        <f t="shared" si="7"/>
        <v>32379.093479999967</v>
      </c>
      <c r="L83" s="23">
        <f t="shared" si="8"/>
        <v>131.78731171079707</v>
      </c>
    </row>
    <row r="84" spans="1:12" s="24" customFormat="1" ht="18" customHeight="1" thickBot="1">
      <c r="A84" s="19">
        <v>1</v>
      </c>
      <c r="B84" s="20" t="s">
        <v>154</v>
      </c>
      <c r="C84" s="21" t="s">
        <v>156</v>
      </c>
      <c r="D84" s="22">
        <v>141475.54578000001</v>
      </c>
      <c r="E84" s="22">
        <v>431900.6</v>
      </c>
      <c r="F84" s="22">
        <v>440991.89199999999</v>
      </c>
      <c r="G84" s="26">
        <v>164161.41</v>
      </c>
      <c r="H84" s="33">
        <v>178912.70325999995</v>
      </c>
      <c r="I84" s="29">
        <f t="shared" si="5"/>
        <v>108.98584707575303</v>
      </c>
      <c r="J84" s="23">
        <f t="shared" si="6"/>
        <v>40.570519890646864</v>
      </c>
      <c r="K84" s="23">
        <f t="shared" si="7"/>
        <v>37437.157479999936</v>
      </c>
      <c r="L84" s="23">
        <f t="shared" si="8"/>
        <v>126.46192829552054</v>
      </c>
    </row>
  </sheetData>
  <mergeCells count="7">
    <mergeCell ref="B1:L1"/>
    <mergeCell ref="B2:L2"/>
    <mergeCell ref="E4:J4"/>
    <mergeCell ref="K4:L4"/>
    <mergeCell ref="D4:D5"/>
    <mergeCell ref="B4:B5"/>
    <mergeCell ref="C4:C5"/>
  </mergeCells>
  <conditionalFormatting sqref="B6:B84">
    <cfRule type="expression" dxfId="6" priority="2" stopIfTrue="1">
      <formula>A6=1</formula>
    </cfRule>
  </conditionalFormatting>
  <conditionalFormatting sqref="C6:C84">
    <cfRule type="expression" dxfId="5" priority="3" stopIfTrue="1">
      <formula>A6=1</formula>
    </cfRule>
  </conditionalFormatting>
  <conditionalFormatting sqref="D6:D84">
    <cfRule type="expression" dxfId="4" priority="13" stopIfTrue="1">
      <formula>A6=1</formula>
    </cfRule>
  </conditionalFormatting>
  <conditionalFormatting sqref="E6:E84">
    <cfRule type="expression" dxfId="3" priority="16" stopIfTrue="1">
      <formula>A6=1</formula>
    </cfRule>
  </conditionalFormatting>
  <conditionalFormatting sqref="F6:F84">
    <cfRule type="expression" dxfId="2" priority="17" stopIfTrue="1">
      <formula>A6=1</formula>
    </cfRule>
  </conditionalFormatting>
  <conditionalFormatting sqref="G6:G84">
    <cfRule type="expression" dxfId="1" priority="18" stopIfTrue="1">
      <formula>A6=1</formula>
    </cfRule>
  </conditionalFormatting>
  <conditionalFormatting sqref="H6:H84">
    <cfRule type="expression" dxfId="0" priority="19" stopIfTrue="1">
      <formula>A6=1</formula>
    </cfRule>
  </conditionalFormatting>
  <pageMargins left="0.47" right="0.2" top="0.39370078740157483" bottom="0.2" header="0.26" footer="0"/>
  <pageSetup paperSize="9" scale="75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ЗФ</vt:lpstr>
      <vt:lpstr>ЗФ!Заголовки_для_друку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Mis'kaRada</dc:creator>
  <cp:lastModifiedBy>Користувач Windows</cp:lastModifiedBy>
  <cp:lastPrinted>2025-05-07T08:39:35Z</cp:lastPrinted>
  <dcterms:created xsi:type="dcterms:W3CDTF">2025-05-05T11:57:29Z</dcterms:created>
  <dcterms:modified xsi:type="dcterms:W3CDTF">2025-05-07T08:52:13Z</dcterms:modified>
</cp:coreProperties>
</file>