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0" yWindow="90" windowWidth="18470" windowHeight="7340"/>
  </bookViews>
  <sheets>
    <sheet name="СФ" sheetId="1" r:id="rId1"/>
  </sheets>
  <definedNames>
    <definedName name="_xlnm.Print_Titles" localSheetId="0">СФ!$6:$7</definedName>
  </definedNames>
  <calcPr calcId="125725"/>
</workbook>
</file>

<file path=xl/calcChain.xml><?xml version="1.0" encoding="utf-8"?>
<calcChain xmlns="http://schemas.openxmlformats.org/spreadsheetml/2006/main">
  <c r="F23" i="1"/>
  <c r="F18" s="1"/>
  <c r="F14" s="1"/>
  <c r="F39" s="1"/>
  <c r="F40" s="1"/>
  <c r="J40" l="1"/>
  <c r="I40"/>
  <c r="H40"/>
  <c r="J39"/>
  <c r="I39"/>
  <c r="H39"/>
  <c r="J38"/>
  <c r="I38"/>
  <c r="J37"/>
  <c r="I37"/>
  <c r="I36"/>
  <c r="H36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I22"/>
  <c r="J21"/>
  <c r="I21"/>
  <c r="H21"/>
  <c r="J20"/>
  <c r="I20"/>
  <c r="H20"/>
  <c r="J19"/>
  <c r="I19"/>
  <c r="H19"/>
  <c r="J18"/>
  <c r="I18"/>
  <c r="H18"/>
  <c r="J17"/>
  <c r="I17"/>
  <c r="J16"/>
  <c r="I16"/>
  <c r="J15"/>
  <c r="I15"/>
  <c r="J14"/>
  <c r="I14"/>
  <c r="H14"/>
  <c r="J13"/>
  <c r="I13"/>
  <c r="H13"/>
  <c r="J12"/>
  <c r="I12"/>
  <c r="H12"/>
  <c r="J11"/>
  <c r="I11"/>
  <c r="H11"/>
  <c r="J10"/>
  <c r="I10"/>
  <c r="H10"/>
  <c r="J9"/>
  <c r="I9"/>
  <c r="H9"/>
  <c r="J8"/>
  <c r="I8"/>
  <c r="H8"/>
</calcChain>
</file>

<file path=xl/sharedStrings.xml><?xml version="1.0" encoding="utf-8"?>
<sst xmlns="http://schemas.openxmlformats.org/spreadsheetml/2006/main" count="80" uniqueCount="79">
  <si>
    <t>ККД</t>
  </si>
  <si>
    <t>Доходи</t>
  </si>
  <si>
    <t>10000000</t>
  </si>
  <si>
    <t>Податкові надходження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</si>
  <si>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</si>
  <si>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</si>
  <si>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</si>
  <si>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</si>
  <si>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</si>
  <si>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</si>
  <si>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</si>
  <si>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</si>
  <si>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</si>
  <si>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</si>
  <si>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</si>
  <si>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</si>
  <si>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24000000</t>
  </si>
  <si>
    <t>Інші неподаткові надходження</t>
  </si>
  <si>
    <t>24060000</t>
  </si>
  <si>
    <t>Інші надходження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</si>
  <si>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</si>
  <si>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</si>
  <si>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</si>
  <si>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</si>
  <si>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</si>
  <si>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</si>
  <si>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</si>
  <si>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</si>
  <si>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</si>
  <si>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</si>
  <si>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25010400</t>
  </si>
  <si>
    <t>Надходження бюджетних установ від реалізації в установленому порядку майна (крім нерухомого майна)</t>
  </si>
  <si>
    <t>25020000</t>
  </si>
  <si>
    <t>Інші джерела власних надходжень бюджетних установ</t>
  </si>
  <si>
    <t>25020100</t>
  </si>
  <si>
    <t>Благодійні внески, гранти та дарунки</t>
  </si>
  <si>
    <t>25020200</t>
  </si>
  <si>
    <t>30000000</t>
  </si>
  <si>
    <t>Доходи від операцій з капіталом</t>
  </si>
  <si>
    <t>31000000</t>
  </si>
  <si>
    <t>Надходження від продажу основного капіталу</t>
  </si>
  <si>
    <t>31030000</t>
  </si>
  <si>
    <t>Кошти від відчуження майна, що належить Автономній Республіці Крим та майна, що перебуває в комунальній власності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</si>
  <si>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</si>
  <si>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</si>
  <si>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</si>
  <si>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</si>
  <si>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</si>
  <si>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</si>
  <si>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33010500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</si>
  <si>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</si>
  <si>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</si>
  <si>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</si>
  <si>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</si>
  <si>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</si>
  <si>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</si>
  <si>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</si>
  <si>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41037400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</si>
  <si>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</si>
  <si>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</si>
  <si>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</si>
  <si>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</si>
  <si>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</si>
  <si>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 xml:space="preserve"> </t>
  </si>
  <si>
    <t xml:space="preserve">Усього ( без урахування трансфертів) </t>
  </si>
  <si>
    <t xml:space="preserve">Усього </t>
  </si>
  <si>
    <t>2024 рік (дата факту 01.05.2024)</t>
  </si>
  <si>
    <t>Затверджений план на 2025 рік</t>
  </si>
  <si>
    <t>Уточнений річний план на 2025 рік</t>
  </si>
  <si>
    <t>Фактичні надходження станом на 01.05.2025</t>
  </si>
  <si>
    <t>Аналіз виконання плану по доходах спеціального фонду</t>
  </si>
  <si>
    <t>станом на 01.05.2025 року</t>
  </si>
  <si>
    <t>% викон. до плану за 2025 рік</t>
  </si>
  <si>
    <t>Динаміка надходжень</t>
  </si>
  <si>
    <t>тис.грн</t>
  </si>
  <si>
    <t>%</t>
  </si>
  <si>
    <t>2025 рік (дата факту 01.05.2025)</t>
  </si>
  <si>
    <t>тис.грн.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</si>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</sst>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.0"/>
    <numFmt numFmtId="166" formatCode="#,##0.0"/>
  </numFmts>
  <fonts count="7"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4FAF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/>
    <xf numFmtId="166" fontId="2" fillId="0" borderId="12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6" fontId="1" fillId="0" borderId="12" xfId="0" applyNumberFormat="1" applyFont="1" applyBorder="1" applyAlignment="1">
      <alignment horizontal="right"/>
    </xf>
    <xf numFmtId="0" fontId="1" fillId="0" borderId="2" xfId="0" applyFont="1" applyBorder="1" applyAlignment="1">
      <alignment vertical="center"/>
    </xf>
    <xf numFmtId="165" fontId="1" fillId="0" borderId="1" xfId="0" applyNumberFormat="1" applyFont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166" fontId="1" fillId="0" borderId="15" xfId="0" applyNumberFormat="1" applyFont="1" applyBorder="1" applyAlignment="1">
      <alignment horizontal="right"/>
    </xf>
    <xf numFmtId="166" fontId="1" fillId="0" borderId="17" xfId="0" applyNumberFormat="1" applyFont="1" applyBorder="1" applyAlignment="1">
      <alignment horizontal="right"/>
    </xf>
    <xf numFmtId="165" fontId="1" fillId="0" borderId="15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166" fontId="5" fillId="0" borderId="18" xfId="0" applyNumberFormat="1" applyFont="1" applyBorder="1" applyAlignment="1">
      <alignment horizontal="right"/>
    </xf>
    <xf numFmtId="166" fontId="5" fillId="0" borderId="11" xfId="0" applyNumberFormat="1" applyFont="1" applyBorder="1" applyAlignment="1">
      <alignment horizontal="right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6" fontId="1" fillId="2" borderId="1" xfId="0" applyNumberFormat="1" applyFont="1" applyFill="1" applyBorder="1" applyAlignment="1">
      <alignment horizontal="right"/>
    </xf>
    <xf numFmtId="166" fontId="1" fillId="3" borderId="12" xfId="0" applyNumberFormat="1" applyFont="1" applyFill="1" applyBorder="1" applyAlignment="1">
      <alignment horizontal="right"/>
    </xf>
    <xf numFmtId="166" fontId="2" fillId="4" borderId="1" xfId="0" applyNumberFormat="1" applyFont="1" applyFill="1" applyBorder="1" applyAlignment="1">
      <alignment horizontal="right"/>
    </xf>
    <xf numFmtId="165" fontId="2" fillId="4" borderId="1" xfId="0" applyNumberFormat="1" applyFont="1" applyFill="1" applyBorder="1" applyAlignment="1">
      <alignment horizontal="right"/>
    </xf>
    <xf numFmtId="166" fontId="6" fillId="4" borderId="18" xfId="0" applyNumberFormat="1" applyFont="1" applyFill="1" applyBorder="1" applyAlignment="1">
      <alignment horizontal="right"/>
    </xf>
    <xf numFmtId="165" fontId="6" fillId="4" borderId="10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/>
    </xf>
    <xf numFmtId="164" fontId="2" fillId="5" borderId="8" xfId="0" applyNumberFormat="1" applyFont="1" applyFill="1" applyBorder="1" applyAlignment="1">
      <alignment horizontal="center" vertical="center"/>
    </xf>
    <xf numFmtId="164" fontId="2" fillId="5" borderId="6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 wrapText="1"/>
    </xf>
    <xf numFmtId="164" fontId="2" fillId="5" borderId="16" xfId="0" applyNumberFormat="1" applyFont="1" applyFill="1" applyBorder="1" applyAlignment="1">
      <alignment horizontal="center" vertical="center" wrapText="1"/>
    </xf>
    <xf numFmtId="164" fontId="2" fillId="5" borderId="16" xfId="0" applyNumberFormat="1" applyFont="1" applyFill="1" applyBorder="1" applyAlignment="1">
      <alignment horizontal="center" vertical="center" wrapText="1"/>
    </xf>
    <xf numFmtId="164" fontId="2" fillId="5" borderId="13" xfId="0" applyNumberFormat="1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/>
    </xf>
  </cellXfs>
  <cellStyles count="1">
    <cellStyle name="Звичайний" xfId="0" builtinId="0"/>
  </cellStyles>
  <dxfs count="6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colors>
    <mruColors>
      <color rgb="FFCCFFFF"/>
      <color rgb="FFB4FAF2"/>
      <color rgb="FFADF9F0"/>
      <color rgb="FF9CE7F6"/>
      <color rgb="FF95FDF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41" sqref="F41"/>
    </sheetView>
  </sheetViews>
  <sheetFormatPr defaultRowHeight="12.5"/>
  <cols>
    <col min="1" max="1" width="9.765625E-2" style="1" customWidth="1"/>
    <col min="2" max="2" width="10" style="2" customWidth="1"/>
    <col min="3" max="3" width="50.69921875" style="3" customWidth="1"/>
    <col min="4" max="4" width="12.59765625" style="4" customWidth="1"/>
    <col min="5" max="5" width="15" style="4" customWidth="1"/>
    <col min="6" max="7" width="16" style="4" customWidth="1"/>
    <col min="8" max="8" width="10.09765625" style="1" customWidth="1"/>
    <col min="9" max="9" width="8.3984375" style="1" customWidth="1"/>
    <col min="10" max="10" width="8.59765625" style="1" customWidth="1"/>
    <col min="11" max="16384" width="8.796875" style="1"/>
  </cols>
  <sheetData>
    <row r="1" spans="1:10" ht="3.5" customHeight="1"/>
    <row r="2" spans="1:10" ht="16.5" customHeight="1">
      <c r="B2" s="5"/>
      <c r="C2" s="27" t="s">
        <v>70</v>
      </c>
      <c r="D2" s="27"/>
      <c r="E2" s="27"/>
      <c r="F2" s="27"/>
      <c r="G2" s="27"/>
      <c r="H2" s="27"/>
    </row>
    <row r="3" spans="1:10" ht="3.5" customHeight="1">
      <c r="B3" s="29"/>
      <c r="C3" s="29"/>
      <c r="D3" s="29"/>
      <c r="E3" s="29"/>
      <c r="F3" s="29"/>
      <c r="G3" s="29"/>
    </row>
    <row r="4" spans="1:10" ht="18">
      <c r="B4" s="5"/>
      <c r="C4" s="28" t="s">
        <v>71</v>
      </c>
      <c r="D4" s="28"/>
      <c r="E4" s="28"/>
      <c r="F4" s="28"/>
      <c r="G4" s="28"/>
      <c r="H4" s="28"/>
    </row>
    <row r="5" spans="1:10" ht="13" thickBot="1">
      <c r="G5" s="6" t="s">
        <v>77</v>
      </c>
    </row>
    <row r="6" spans="1:10" ht="31" customHeight="1" thickBot="1">
      <c r="A6" s="9"/>
      <c r="B6" s="36" t="s">
        <v>0</v>
      </c>
      <c r="C6" s="37" t="s">
        <v>1</v>
      </c>
      <c r="D6" s="38" t="s">
        <v>66</v>
      </c>
      <c r="E6" s="39" t="s">
        <v>76</v>
      </c>
      <c r="F6" s="40"/>
      <c r="G6" s="40"/>
      <c r="H6" s="41"/>
      <c r="I6" s="42" t="s">
        <v>73</v>
      </c>
      <c r="J6" s="43"/>
    </row>
    <row r="7" spans="1:10" ht="68" customHeight="1">
      <c r="A7" s="9"/>
      <c r="B7" s="44"/>
      <c r="C7" s="45"/>
      <c r="D7" s="46"/>
      <c r="E7" s="47" t="s">
        <v>67</v>
      </c>
      <c r="F7" s="47" t="s">
        <v>68</v>
      </c>
      <c r="G7" s="48" t="s">
        <v>69</v>
      </c>
      <c r="H7" s="48" t="s">
        <v>72</v>
      </c>
      <c r="I7" s="49" t="s">
        <v>74</v>
      </c>
      <c r="J7" s="49" t="s">
        <v>75</v>
      </c>
    </row>
    <row r="8" spans="1:10" ht="13">
      <c r="A8" s="13">
        <v>1</v>
      </c>
      <c r="B8" s="7" t="s">
        <v>2</v>
      </c>
      <c r="C8" s="8" t="s">
        <v>3</v>
      </c>
      <c r="D8" s="11">
        <v>406.24052</v>
      </c>
      <c r="E8" s="11">
        <v>738</v>
      </c>
      <c r="F8" s="11">
        <v>738</v>
      </c>
      <c r="G8" s="12">
        <v>396.83790000000005</v>
      </c>
      <c r="H8" s="32">
        <f t="shared" ref="H8:H14" si="0">G8/F8*100</f>
        <v>53.772073170731716</v>
      </c>
      <c r="I8" s="32">
        <f t="shared" ref="I8:I40" si="1">G8-D8</f>
        <v>-9.4026199999999562</v>
      </c>
      <c r="J8" s="33">
        <f t="shared" ref="J8:J21" si="2">G8/D8*100</f>
        <v>97.685454912277109</v>
      </c>
    </row>
    <row r="9" spans="1:10" ht="13">
      <c r="A9" s="13">
        <v>1</v>
      </c>
      <c r="B9" s="7" t="s">
        <v>4</v>
      </c>
      <c r="C9" s="8" t="s">
        <v>5</v>
      </c>
      <c r="D9" s="11">
        <v>406.24052</v>
      </c>
      <c r="E9" s="11">
        <v>738</v>
      </c>
      <c r="F9" s="11">
        <v>738</v>
      </c>
      <c r="G9" s="12">
        <v>396.83790000000005</v>
      </c>
      <c r="H9" s="32">
        <f t="shared" si="0"/>
        <v>53.772073170731716</v>
      </c>
      <c r="I9" s="32">
        <f t="shared" si="1"/>
        <v>-9.4026199999999562</v>
      </c>
      <c r="J9" s="33">
        <f t="shared" si="2"/>
        <v>97.685454912277109</v>
      </c>
    </row>
    <row r="10" spans="1:10" ht="13">
      <c r="A10" s="13">
        <v>1</v>
      </c>
      <c r="B10" s="7" t="s">
        <v>6</v>
      </c>
      <c r="C10" s="8" t="s">
        <v>7</v>
      </c>
      <c r="D10" s="11">
        <v>406.24052</v>
      </c>
      <c r="E10" s="11">
        <v>738</v>
      </c>
      <c r="F10" s="11">
        <v>738</v>
      </c>
      <c r="G10" s="12">
        <v>396.83790000000005</v>
      </c>
      <c r="H10" s="32">
        <f t="shared" si="0"/>
        <v>53.772073170731716</v>
      </c>
      <c r="I10" s="32">
        <f t="shared" si="1"/>
        <v>-9.4026199999999562</v>
      </c>
      <c r="J10" s="33">
        <f t="shared" si="2"/>
        <v>97.685454912277109</v>
      </c>
    </row>
    <row r="11" spans="1:10" ht="50">
      <c r="A11" s="13">
        <v>0</v>
      </c>
      <c r="B11" s="7" t="s">
        <v>8</v>
      </c>
      <c r="C11" s="8" t="s">
        <v>9</v>
      </c>
      <c r="D11" s="11">
        <v>366.99773999999996</v>
      </c>
      <c r="E11" s="11">
        <v>580</v>
      </c>
      <c r="F11" s="30">
        <v>580</v>
      </c>
      <c r="G11" s="12">
        <v>327.14901000000003</v>
      </c>
      <c r="H11" s="11">
        <f t="shared" si="0"/>
        <v>56.405001724137939</v>
      </c>
      <c r="I11" s="11">
        <f t="shared" si="1"/>
        <v>-39.848729999999932</v>
      </c>
      <c r="J11" s="14">
        <f t="shared" si="2"/>
        <v>89.141968558171527</v>
      </c>
    </row>
    <row r="12" spans="1:10" ht="25">
      <c r="A12" s="13">
        <v>0</v>
      </c>
      <c r="B12" s="7" t="s">
        <v>10</v>
      </c>
      <c r="C12" s="8" t="s">
        <v>11</v>
      </c>
      <c r="D12" s="11">
        <v>30.913450000000001</v>
      </c>
      <c r="E12" s="11">
        <v>124</v>
      </c>
      <c r="F12" s="11">
        <v>124</v>
      </c>
      <c r="G12" s="12">
        <v>55.334699999999998</v>
      </c>
      <c r="H12" s="11">
        <f t="shared" si="0"/>
        <v>44.624758064516129</v>
      </c>
      <c r="I12" s="11">
        <f t="shared" si="1"/>
        <v>24.421249999999997</v>
      </c>
      <c r="J12" s="14">
        <f t="shared" si="2"/>
        <v>178.99878531836464</v>
      </c>
    </row>
    <row r="13" spans="1:10" ht="50">
      <c r="A13" s="13">
        <v>0</v>
      </c>
      <c r="B13" s="7" t="s">
        <v>12</v>
      </c>
      <c r="C13" s="8" t="s">
        <v>13</v>
      </c>
      <c r="D13" s="11">
        <v>8.3293300000000006</v>
      </c>
      <c r="E13" s="11">
        <v>34</v>
      </c>
      <c r="F13" s="30">
        <v>34</v>
      </c>
      <c r="G13" s="12">
        <v>14.354190000000001</v>
      </c>
      <c r="H13" s="11">
        <f t="shared" si="0"/>
        <v>42.218205882352947</v>
      </c>
      <c r="I13" s="11">
        <f t="shared" si="1"/>
        <v>6.0248600000000003</v>
      </c>
      <c r="J13" s="14">
        <f t="shared" si="2"/>
        <v>172.33306880625452</v>
      </c>
    </row>
    <row r="14" spans="1:10" ht="13">
      <c r="A14" s="13">
        <v>1</v>
      </c>
      <c r="B14" s="7" t="s">
        <v>14</v>
      </c>
      <c r="C14" s="8" t="s">
        <v>15</v>
      </c>
      <c r="D14" s="11">
        <v>2990.1338900000001</v>
      </c>
      <c r="E14" s="11">
        <v>7461</v>
      </c>
      <c r="F14" s="11">
        <f>F15+F18</f>
        <v>8408.4</v>
      </c>
      <c r="G14" s="31">
        <v>2442.1111299999998</v>
      </c>
      <c r="H14" s="32">
        <f t="shared" si="0"/>
        <v>29.043707839779266</v>
      </c>
      <c r="I14" s="32">
        <f t="shared" si="1"/>
        <v>-548.02276000000029</v>
      </c>
      <c r="J14" s="33">
        <f t="shared" si="2"/>
        <v>81.672300299569528</v>
      </c>
    </row>
    <row r="15" spans="1:10" ht="13">
      <c r="A15" s="13">
        <v>1</v>
      </c>
      <c r="B15" s="7" t="s">
        <v>16</v>
      </c>
      <c r="C15" s="8" t="s">
        <v>17</v>
      </c>
      <c r="D15" s="11">
        <v>36.176070000000003</v>
      </c>
      <c r="E15" s="11">
        <v>0</v>
      </c>
      <c r="F15" s="11">
        <v>0</v>
      </c>
      <c r="G15" s="31">
        <v>58.855940000000004</v>
      </c>
      <c r="H15" s="32">
        <v>0</v>
      </c>
      <c r="I15" s="32">
        <f t="shared" si="1"/>
        <v>22.679870000000001</v>
      </c>
      <c r="J15" s="33">
        <f t="shared" si="2"/>
        <v>162.69301778772544</v>
      </c>
    </row>
    <row r="16" spans="1:10" ht="13">
      <c r="A16" s="13">
        <v>1</v>
      </c>
      <c r="B16" s="7" t="s">
        <v>18</v>
      </c>
      <c r="C16" s="8" t="s">
        <v>19</v>
      </c>
      <c r="D16" s="11">
        <v>36.176070000000003</v>
      </c>
      <c r="E16" s="11">
        <v>0</v>
      </c>
      <c r="F16" s="11">
        <v>0</v>
      </c>
      <c r="G16" s="31">
        <v>58.855940000000004</v>
      </c>
      <c r="H16" s="32">
        <v>0</v>
      </c>
      <c r="I16" s="32">
        <f t="shared" si="1"/>
        <v>22.679870000000001</v>
      </c>
      <c r="J16" s="33">
        <f t="shared" si="2"/>
        <v>162.69301778772544</v>
      </c>
    </row>
    <row r="17" spans="1:10" ht="50">
      <c r="A17" s="13">
        <v>0</v>
      </c>
      <c r="B17" s="7" t="s">
        <v>20</v>
      </c>
      <c r="C17" s="8" t="s">
        <v>21</v>
      </c>
      <c r="D17" s="11">
        <v>36.176070000000003</v>
      </c>
      <c r="E17" s="11">
        <v>0</v>
      </c>
      <c r="F17" s="11">
        <v>0</v>
      </c>
      <c r="G17" s="12">
        <v>58.855940000000004</v>
      </c>
      <c r="H17" s="11">
        <v>0</v>
      </c>
      <c r="I17" s="11">
        <f t="shared" si="1"/>
        <v>22.679870000000001</v>
      </c>
      <c r="J17" s="14">
        <f t="shared" si="2"/>
        <v>162.69301778772544</v>
      </c>
    </row>
    <row r="18" spans="1:10" ht="17" customHeight="1">
      <c r="A18" s="13">
        <v>1</v>
      </c>
      <c r="B18" s="7" t="s">
        <v>22</v>
      </c>
      <c r="C18" s="8" t="s">
        <v>23</v>
      </c>
      <c r="D18" s="11">
        <v>2953.9578199999996</v>
      </c>
      <c r="E18" s="11">
        <v>7461</v>
      </c>
      <c r="F18" s="11">
        <f>F19+F23</f>
        <v>8408.4</v>
      </c>
      <c r="G18" s="12">
        <v>2383.2551899999999</v>
      </c>
      <c r="H18" s="32">
        <f>G18/F18*100</f>
        <v>28.343741853384707</v>
      </c>
      <c r="I18" s="32">
        <f t="shared" si="1"/>
        <v>-570.70262999999977</v>
      </c>
      <c r="J18" s="33">
        <f t="shared" si="2"/>
        <v>80.680068410726335</v>
      </c>
    </row>
    <row r="19" spans="1:10" ht="25">
      <c r="A19" s="13">
        <v>1</v>
      </c>
      <c r="B19" s="7" t="s">
        <v>24</v>
      </c>
      <c r="C19" s="8" t="s">
        <v>25</v>
      </c>
      <c r="D19" s="11">
        <v>2009.58771</v>
      </c>
      <c r="E19" s="11">
        <v>7361</v>
      </c>
      <c r="F19" s="11">
        <v>7361</v>
      </c>
      <c r="G19" s="12">
        <v>1553.9299900000001</v>
      </c>
      <c r="H19" s="32">
        <f>G19/F19*100</f>
        <v>21.11031096318435</v>
      </c>
      <c r="I19" s="32">
        <f t="shared" si="1"/>
        <v>-455.65771999999993</v>
      </c>
      <c r="J19" s="33">
        <f t="shared" si="2"/>
        <v>77.325810775385378</v>
      </c>
    </row>
    <row r="20" spans="1:10" ht="29.5" customHeight="1">
      <c r="A20" s="13">
        <v>0</v>
      </c>
      <c r="B20" s="7" t="s">
        <v>26</v>
      </c>
      <c r="C20" s="8" t="s">
        <v>27</v>
      </c>
      <c r="D20" s="11">
        <v>1991.4875500000001</v>
      </c>
      <c r="E20" s="11">
        <v>7295</v>
      </c>
      <c r="F20" s="11">
        <v>7295</v>
      </c>
      <c r="G20" s="12">
        <v>1543.0544499999999</v>
      </c>
      <c r="H20" s="11">
        <f>G20/F20*100</f>
        <v>21.152220013708018</v>
      </c>
      <c r="I20" s="11">
        <f t="shared" si="1"/>
        <v>-448.43310000000019</v>
      </c>
      <c r="J20" s="14">
        <f t="shared" si="2"/>
        <v>77.4825054768733</v>
      </c>
    </row>
    <row r="21" spans="1:10" ht="37.5">
      <c r="A21" s="13">
        <v>0</v>
      </c>
      <c r="B21" s="7" t="s">
        <v>28</v>
      </c>
      <c r="C21" s="8" t="s">
        <v>29</v>
      </c>
      <c r="D21" s="11">
        <v>18.100159999999999</v>
      </c>
      <c r="E21" s="11">
        <v>66</v>
      </c>
      <c r="F21" s="11">
        <v>66</v>
      </c>
      <c r="G21" s="12">
        <v>10.408040000000002</v>
      </c>
      <c r="H21" s="11">
        <f>G21/F21*100</f>
        <v>15.769757575757579</v>
      </c>
      <c r="I21" s="11">
        <f t="shared" si="1"/>
        <v>-7.6921199999999974</v>
      </c>
      <c r="J21" s="14">
        <f t="shared" si="2"/>
        <v>57.502475116242081</v>
      </c>
    </row>
    <row r="22" spans="1:10" ht="37.5">
      <c r="A22" s="13">
        <v>0</v>
      </c>
      <c r="B22" s="7" t="s">
        <v>30</v>
      </c>
      <c r="C22" s="8" t="s">
        <v>31</v>
      </c>
      <c r="D22" s="11">
        <v>0</v>
      </c>
      <c r="E22" s="11">
        <v>0</v>
      </c>
      <c r="F22" s="11">
        <v>0</v>
      </c>
      <c r="G22" s="12">
        <v>0.46750000000000003</v>
      </c>
      <c r="H22" s="11">
        <v>0</v>
      </c>
      <c r="I22" s="11">
        <f t="shared" si="1"/>
        <v>0.46750000000000003</v>
      </c>
      <c r="J22" s="14">
        <v>100</v>
      </c>
    </row>
    <row r="23" spans="1:10" ht="25">
      <c r="A23" s="13">
        <v>1</v>
      </c>
      <c r="B23" s="7" t="s">
        <v>32</v>
      </c>
      <c r="C23" s="8" t="s">
        <v>33</v>
      </c>
      <c r="D23" s="11">
        <v>944.37010999999995</v>
      </c>
      <c r="E23" s="11">
        <v>100</v>
      </c>
      <c r="F23" s="11">
        <f>F24+F25</f>
        <v>1047.4000000000001</v>
      </c>
      <c r="G23" s="12">
        <v>829.3252</v>
      </c>
      <c r="H23" s="32">
        <f t="shared" ref="H23:H36" si="3">G23/F23*100</f>
        <v>79.179415696009158</v>
      </c>
      <c r="I23" s="32">
        <f t="shared" si="1"/>
        <v>-115.04490999999996</v>
      </c>
      <c r="J23" s="33">
        <f t="shared" ref="J23:J34" si="4">G23/D23*100</f>
        <v>87.817815411375108</v>
      </c>
    </row>
    <row r="24" spans="1:10" ht="16" customHeight="1">
      <c r="A24" s="13">
        <v>0</v>
      </c>
      <c r="B24" s="7" t="s">
        <v>34</v>
      </c>
      <c r="C24" s="8" t="s">
        <v>35</v>
      </c>
      <c r="D24" s="11">
        <v>915.37010999999995</v>
      </c>
      <c r="E24" s="11">
        <v>0</v>
      </c>
      <c r="F24" s="11">
        <v>947.4</v>
      </c>
      <c r="G24" s="12">
        <v>797.3252</v>
      </c>
      <c r="H24" s="11">
        <f t="shared" si="3"/>
        <v>84.159299134473301</v>
      </c>
      <c r="I24" s="11">
        <f t="shared" si="1"/>
        <v>-118.04490999999996</v>
      </c>
      <c r="J24" s="14">
        <f t="shared" si="4"/>
        <v>87.104133212302514</v>
      </c>
    </row>
    <row r="25" spans="1:10" ht="75">
      <c r="A25" s="13">
        <v>0</v>
      </c>
      <c r="B25" s="7" t="s">
        <v>36</v>
      </c>
      <c r="C25" s="8" t="s">
        <v>78</v>
      </c>
      <c r="D25" s="11">
        <v>29</v>
      </c>
      <c r="E25" s="11">
        <v>100</v>
      </c>
      <c r="F25" s="11">
        <v>100</v>
      </c>
      <c r="G25" s="12">
        <v>32</v>
      </c>
      <c r="H25" s="11">
        <f t="shared" si="3"/>
        <v>32</v>
      </c>
      <c r="I25" s="11">
        <f t="shared" si="1"/>
        <v>3</v>
      </c>
      <c r="J25" s="14">
        <f t="shared" si="4"/>
        <v>110.34482758620689</v>
      </c>
    </row>
    <row r="26" spans="1:10" ht="16.5" customHeight="1">
      <c r="A26" s="13">
        <v>1</v>
      </c>
      <c r="B26" s="7" t="s">
        <v>37</v>
      </c>
      <c r="C26" s="8" t="s">
        <v>38</v>
      </c>
      <c r="D26" s="11">
        <v>867.76982999999996</v>
      </c>
      <c r="E26" s="11">
        <v>1777</v>
      </c>
      <c r="F26" s="11">
        <v>3562.1030000000001</v>
      </c>
      <c r="G26" s="12">
        <v>4345.2258599999996</v>
      </c>
      <c r="H26" s="32">
        <f t="shared" si="3"/>
        <v>121.98484603056114</v>
      </c>
      <c r="I26" s="32">
        <f t="shared" si="1"/>
        <v>3477.4560299999994</v>
      </c>
      <c r="J26" s="33">
        <f t="shared" si="4"/>
        <v>500.73483886850499</v>
      </c>
    </row>
    <row r="27" spans="1:10" ht="18" customHeight="1">
      <c r="A27" s="13">
        <v>1</v>
      </c>
      <c r="B27" s="7" t="s">
        <v>39</v>
      </c>
      <c r="C27" s="8" t="s">
        <v>40</v>
      </c>
      <c r="D27" s="11">
        <v>524.04057999999998</v>
      </c>
      <c r="E27" s="11">
        <v>0</v>
      </c>
      <c r="F27" s="11">
        <v>1785.1030000000001</v>
      </c>
      <c r="G27" s="12">
        <v>4217.9855900000002</v>
      </c>
      <c r="H27" s="32">
        <f t="shared" si="3"/>
        <v>236.28807917526328</v>
      </c>
      <c r="I27" s="32">
        <f t="shared" si="1"/>
        <v>3693.9450100000004</v>
      </c>
      <c r="J27" s="33">
        <f t="shared" si="4"/>
        <v>804.89674864492372</v>
      </c>
    </row>
    <row r="28" spans="1:10" ht="39">
      <c r="A28" s="13">
        <v>1</v>
      </c>
      <c r="B28" s="21" t="s">
        <v>41</v>
      </c>
      <c r="C28" s="22" t="s">
        <v>42</v>
      </c>
      <c r="D28" s="15">
        <v>524.04057999999998</v>
      </c>
      <c r="E28" s="15">
        <v>0</v>
      </c>
      <c r="F28" s="15">
        <v>1785.1030000000001</v>
      </c>
      <c r="G28" s="10">
        <v>4217.9855900000002</v>
      </c>
      <c r="H28" s="32">
        <f t="shared" si="3"/>
        <v>236.28807917526328</v>
      </c>
      <c r="I28" s="32">
        <f t="shared" si="1"/>
        <v>3693.9450100000004</v>
      </c>
      <c r="J28" s="33">
        <f t="shared" si="4"/>
        <v>804.89674864492372</v>
      </c>
    </row>
    <row r="29" spans="1:10" ht="13">
      <c r="A29" s="13">
        <v>1</v>
      </c>
      <c r="B29" s="7" t="s">
        <v>43</v>
      </c>
      <c r="C29" s="8" t="s">
        <v>44</v>
      </c>
      <c r="D29" s="11">
        <v>343.72924999999998</v>
      </c>
      <c r="E29" s="11">
        <v>1777</v>
      </c>
      <c r="F29" s="11">
        <v>1777</v>
      </c>
      <c r="G29" s="12">
        <v>127.24027000000001</v>
      </c>
      <c r="H29" s="32">
        <f t="shared" si="3"/>
        <v>7.1603978615644355</v>
      </c>
      <c r="I29" s="32">
        <f t="shared" si="1"/>
        <v>-216.48897999999997</v>
      </c>
      <c r="J29" s="33">
        <f t="shared" si="4"/>
        <v>37.017585788814891</v>
      </c>
    </row>
    <row r="30" spans="1:10" ht="15.5" customHeight="1">
      <c r="A30" s="13">
        <v>1</v>
      </c>
      <c r="B30" s="7" t="s">
        <v>45</v>
      </c>
      <c r="C30" s="8" t="s">
        <v>46</v>
      </c>
      <c r="D30" s="11">
        <v>343.72924999999998</v>
      </c>
      <c r="E30" s="11">
        <v>1777</v>
      </c>
      <c r="F30" s="11">
        <v>1777</v>
      </c>
      <c r="G30" s="12">
        <v>127.24027000000001</v>
      </c>
      <c r="H30" s="32">
        <f t="shared" si="3"/>
        <v>7.1603978615644355</v>
      </c>
      <c r="I30" s="32">
        <f t="shared" si="1"/>
        <v>-216.48897999999997</v>
      </c>
      <c r="J30" s="33">
        <f t="shared" si="4"/>
        <v>37.017585788814891</v>
      </c>
    </row>
    <row r="31" spans="1:10" ht="62.5">
      <c r="A31" s="13">
        <v>0</v>
      </c>
      <c r="B31" s="7" t="s">
        <v>47</v>
      </c>
      <c r="C31" s="8" t="s">
        <v>48</v>
      </c>
      <c r="D31" s="11">
        <v>307.49815000000001</v>
      </c>
      <c r="E31" s="11">
        <v>1446</v>
      </c>
      <c r="F31" s="11">
        <v>1446</v>
      </c>
      <c r="G31" s="12">
        <v>68.144469999999998</v>
      </c>
      <c r="H31" s="11">
        <f t="shared" si="3"/>
        <v>4.7126189488243426</v>
      </c>
      <c r="I31" s="11">
        <f t="shared" si="1"/>
        <v>-239.35368</v>
      </c>
      <c r="J31" s="14">
        <f t="shared" si="4"/>
        <v>22.16093657799242</v>
      </c>
    </row>
    <row r="32" spans="1:10" ht="62.5">
      <c r="A32" s="13">
        <v>0</v>
      </c>
      <c r="B32" s="7" t="s">
        <v>49</v>
      </c>
      <c r="C32" s="8" t="s">
        <v>50</v>
      </c>
      <c r="D32" s="11">
        <v>36.231099999999998</v>
      </c>
      <c r="E32" s="11">
        <v>331</v>
      </c>
      <c r="F32" s="11">
        <v>331</v>
      </c>
      <c r="G32" s="12">
        <v>59.095800000000004</v>
      </c>
      <c r="H32" s="11">
        <f t="shared" si="3"/>
        <v>17.853716012084593</v>
      </c>
      <c r="I32" s="11">
        <f t="shared" si="1"/>
        <v>22.864700000000006</v>
      </c>
      <c r="J32" s="14">
        <f t="shared" si="4"/>
        <v>163.10793765577088</v>
      </c>
    </row>
    <row r="33" spans="1:10" ht="15.5" customHeight="1">
      <c r="A33" s="13">
        <v>1</v>
      </c>
      <c r="B33" s="7" t="s">
        <v>51</v>
      </c>
      <c r="C33" s="8" t="s">
        <v>52</v>
      </c>
      <c r="D33" s="11">
        <v>83.98</v>
      </c>
      <c r="E33" s="11">
        <v>0</v>
      </c>
      <c r="F33" s="11">
        <v>81.400000000000006</v>
      </c>
      <c r="G33" s="12">
        <v>81.400000000000006</v>
      </c>
      <c r="H33" s="32">
        <f t="shared" si="3"/>
        <v>100</v>
      </c>
      <c r="I33" s="32">
        <f t="shared" si="1"/>
        <v>-2.5799999999999983</v>
      </c>
      <c r="J33" s="33">
        <f t="shared" si="4"/>
        <v>96.927839961895685</v>
      </c>
    </row>
    <row r="34" spans="1:10" ht="13">
      <c r="A34" s="13">
        <v>1</v>
      </c>
      <c r="B34" s="7" t="s">
        <v>53</v>
      </c>
      <c r="C34" s="8" t="s">
        <v>54</v>
      </c>
      <c r="D34" s="11">
        <v>83.98</v>
      </c>
      <c r="E34" s="11">
        <v>0</v>
      </c>
      <c r="F34" s="11">
        <v>81.400000000000006</v>
      </c>
      <c r="G34" s="12">
        <v>81.400000000000006</v>
      </c>
      <c r="H34" s="32">
        <f t="shared" si="3"/>
        <v>100</v>
      </c>
      <c r="I34" s="32">
        <f t="shared" si="1"/>
        <v>-2.5799999999999983</v>
      </c>
      <c r="J34" s="33">
        <f t="shared" si="4"/>
        <v>96.927839961895685</v>
      </c>
    </row>
    <row r="35" spans="1:10" ht="25">
      <c r="A35" s="13">
        <v>1</v>
      </c>
      <c r="B35" s="7" t="s">
        <v>55</v>
      </c>
      <c r="C35" s="8" t="s">
        <v>56</v>
      </c>
      <c r="D35" s="11">
        <v>0</v>
      </c>
      <c r="E35" s="11">
        <v>0</v>
      </c>
      <c r="F35" s="11">
        <v>81.400000000000006</v>
      </c>
      <c r="G35" s="12">
        <v>81.400000000000006</v>
      </c>
      <c r="H35" s="32">
        <f t="shared" si="3"/>
        <v>100</v>
      </c>
      <c r="I35" s="32">
        <f t="shared" si="1"/>
        <v>81.400000000000006</v>
      </c>
      <c r="J35" s="33">
        <v>100</v>
      </c>
    </row>
    <row r="36" spans="1:10" ht="50">
      <c r="A36" s="13">
        <v>0</v>
      </c>
      <c r="B36" s="7" t="s">
        <v>57</v>
      </c>
      <c r="C36" s="8" t="s">
        <v>58</v>
      </c>
      <c r="D36" s="11">
        <v>0</v>
      </c>
      <c r="E36" s="11">
        <v>0</v>
      </c>
      <c r="F36" s="11">
        <v>81.400000000000006</v>
      </c>
      <c r="G36" s="12">
        <v>81.400000000000006</v>
      </c>
      <c r="H36" s="11">
        <f t="shared" si="3"/>
        <v>100</v>
      </c>
      <c r="I36" s="11">
        <f t="shared" si="1"/>
        <v>81.400000000000006</v>
      </c>
      <c r="J36" s="14">
        <v>100</v>
      </c>
    </row>
    <row r="37" spans="1:10" ht="25">
      <c r="A37" s="13">
        <v>1</v>
      </c>
      <c r="B37" s="7" t="s">
        <v>59</v>
      </c>
      <c r="C37" s="8" t="s">
        <v>60</v>
      </c>
      <c r="D37" s="11">
        <v>83.98</v>
      </c>
      <c r="E37" s="11">
        <v>0</v>
      </c>
      <c r="F37" s="11">
        <v>0</v>
      </c>
      <c r="G37" s="12">
        <v>0</v>
      </c>
      <c r="H37" s="32">
        <v>0</v>
      </c>
      <c r="I37" s="32">
        <f t="shared" si="1"/>
        <v>-83.98</v>
      </c>
      <c r="J37" s="33">
        <f>G37/D37*100</f>
        <v>0</v>
      </c>
    </row>
    <row r="38" spans="1:10" ht="16.5" customHeight="1" thickBot="1">
      <c r="A38" s="13">
        <v>0</v>
      </c>
      <c r="B38" s="16" t="s">
        <v>61</v>
      </c>
      <c r="C38" s="17" t="s">
        <v>62</v>
      </c>
      <c r="D38" s="18">
        <v>83.98</v>
      </c>
      <c r="E38" s="18">
        <v>0</v>
      </c>
      <c r="F38" s="18">
        <v>0</v>
      </c>
      <c r="G38" s="19">
        <v>0</v>
      </c>
      <c r="H38" s="18">
        <v>0</v>
      </c>
      <c r="I38" s="18">
        <f t="shared" si="1"/>
        <v>-83.98</v>
      </c>
      <c r="J38" s="20">
        <f>G38/D38*100</f>
        <v>0</v>
      </c>
    </row>
    <row r="39" spans="1:10" ht="18" customHeight="1" thickBot="1">
      <c r="A39" s="13">
        <v>1</v>
      </c>
      <c r="B39" s="23" t="s">
        <v>63</v>
      </c>
      <c r="C39" s="24" t="s">
        <v>64</v>
      </c>
      <c r="D39" s="25">
        <v>4264.1442400000005</v>
      </c>
      <c r="E39" s="25">
        <v>9976</v>
      </c>
      <c r="F39" s="25">
        <f>F8+F14+F26</f>
        <v>12708.503000000001</v>
      </c>
      <c r="G39" s="26">
        <v>7184.1748899999993</v>
      </c>
      <c r="H39" s="34">
        <f>G39/F39*100</f>
        <v>56.530457521235967</v>
      </c>
      <c r="I39" s="34">
        <f t="shared" si="1"/>
        <v>2920.0306499999988</v>
      </c>
      <c r="J39" s="35">
        <f>G39/D39*100</f>
        <v>168.47870254032492</v>
      </c>
    </row>
    <row r="40" spans="1:10" ht="23" customHeight="1" thickBot="1">
      <c r="A40" s="13">
        <v>1</v>
      </c>
      <c r="B40" s="23" t="s">
        <v>63</v>
      </c>
      <c r="C40" s="24" t="s">
        <v>65</v>
      </c>
      <c r="D40" s="25">
        <v>4348.1242400000001</v>
      </c>
      <c r="E40" s="25">
        <v>9976</v>
      </c>
      <c r="F40" s="25">
        <f>F39+F33</f>
        <v>12789.903</v>
      </c>
      <c r="G40" s="26">
        <v>7265.5748899999999</v>
      </c>
      <c r="H40" s="34">
        <f>G40/F40*100</f>
        <v>56.807114878040899</v>
      </c>
      <c r="I40" s="34">
        <f t="shared" si="1"/>
        <v>2917.4506499999998</v>
      </c>
      <c r="J40" s="35">
        <f>G40/D40*100</f>
        <v>167.09676377600471</v>
      </c>
    </row>
  </sheetData>
  <mergeCells count="8">
    <mergeCell ref="C2:H2"/>
    <mergeCell ref="C4:H4"/>
    <mergeCell ref="E6:H6"/>
    <mergeCell ref="I6:J6"/>
    <mergeCell ref="B3:G3"/>
    <mergeCell ref="B6:B7"/>
    <mergeCell ref="C6:C7"/>
    <mergeCell ref="D6:D7"/>
  </mergeCells>
  <conditionalFormatting sqref="B8:B40">
    <cfRule type="expression" dxfId="5" priority="2" stopIfTrue="1">
      <formula>A8=1</formula>
    </cfRule>
  </conditionalFormatting>
  <conditionalFormatting sqref="C8:C40">
    <cfRule type="expression" dxfId="4" priority="3" stopIfTrue="1">
      <formula>A8=1</formula>
    </cfRule>
  </conditionalFormatting>
  <conditionalFormatting sqref="D8:D40">
    <cfRule type="expression" dxfId="3" priority="13" stopIfTrue="1">
      <formula>A8=1</formula>
    </cfRule>
  </conditionalFormatting>
  <conditionalFormatting sqref="E8:E40">
    <cfRule type="expression" dxfId="2" priority="16" stopIfTrue="1">
      <formula>A8=1</formula>
    </cfRule>
  </conditionalFormatting>
  <conditionalFormatting sqref="F8:F40">
    <cfRule type="expression" dxfId="1" priority="17" stopIfTrue="1">
      <formula>A8=1</formula>
    </cfRule>
  </conditionalFormatting>
  <conditionalFormatting sqref="G8:G40">
    <cfRule type="expression" dxfId="0" priority="19" stopIfTrue="1">
      <formula>A8=1</formula>
    </cfRule>
  </conditionalFormatting>
  <pageMargins left="0.31496062992125984" right="0.19685039370078741" top="0.23622047244094491" bottom="0.23622047244094491" header="0" footer="0"/>
  <pageSetup paperSize="9" scale="7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СФ</vt:lpstr>
      <vt:lpstr>СФ!Заголовки_для_друку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2025-05-06T09:55:14Z</cp:lastPrinted>
  <dcterms:created xsi:type="dcterms:W3CDTF">2025-05-06T07:44:51Z</dcterms:created>
  <dcterms:modified xsi:type="dcterms:W3CDTF">2025-05-07T08:47:09Z</dcterms:modified>
</cp:coreProperties>
</file>