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8" windowWidth="15192" windowHeight="9972" activeTab="4"/>
  </bookViews>
  <sheets>
    <sheet name="ДОДАТОК 1" sheetId="17" r:id="rId1"/>
    <sheet name="ДОДАТОК 2" sheetId="2" r:id="rId2"/>
    <sheet name="ДОДАТОК 3" sheetId="11" r:id="rId3"/>
    <sheet name="ДОДАТОК 4" sheetId="15" r:id="rId4"/>
    <sheet name="ДОДАТОК 5" sheetId="4" r:id="rId5"/>
    <sheet name="ДОДАТОК 6" sheetId="18" r:id="rId6"/>
  </sheets>
  <definedNames>
    <definedName name="_xlnm.Print_Titles" localSheetId="0">'ДОДАТОК 1'!$11:$13</definedName>
    <definedName name="_xlnm.Print_Titles" localSheetId="2">'ДОДАТОК 3'!$14:$17</definedName>
    <definedName name="_xlnm.Print_Titles" localSheetId="3">'ДОДАТОК 4'!$13:$13</definedName>
    <definedName name="_xlnm.Print_Titles" localSheetId="4">'ДОДАТОК 5'!$11:$12</definedName>
    <definedName name="_xlnm.Print_Area" localSheetId="2">'ДОДАТОК 3'!$A$1:$P$90</definedName>
    <definedName name="_xlnm.Print_Area" localSheetId="4">'ДОДАТОК 5'!$A$1:$J$77</definedName>
  </definedNames>
  <calcPr calcId="125725"/>
</workbook>
</file>

<file path=xl/calcChain.xml><?xml version="1.0" encoding="utf-8"?>
<calcChain xmlns="http://schemas.openxmlformats.org/spreadsheetml/2006/main">
  <c r="I12" i="18"/>
  <c r="G48" i="4"/>
  <c r="G54"/>
  <c r="I15" i="18"/>
  <c r="H67" i="4" l="1"/>
  <c r="G73"/>
  <c r="I29"/>
  <c r="I13" s="1"/>
  <c r="J29"/>
  <c r="J13" s="1"/>
  <c r="H29"/>
  <c r="G68"/>
  <c r="G56"/>
  <c r="G42"/>
  <c r="G47"/>
  <c r="D54" i="15"/>
  <c r="D46"/>
  <c r="D38" l="1"/>
  <c r="D30"/>
  <c r="D31"/>
  <c r="H64" i="4"/>
  <c r="G52"/>
  <c r="I67"/>
  <c r="J67"/>
  <c r="G67" l="1"/>
  <c r="G69"/>
  <c r="G70"/>
  <c r="G71"/>
  <c r="G72"/>
  <c r="G33"/>
  <c r="G59"/>
  <c r="G46"/>
  <c r="G66"/>
  <c r="G65"/>
  <c r="J64"/>
  <c r="J74" s="1"/>
  <c r="I64"/>
  <c r="G63"/>
  <c r="G62"/>
  <c r="G61"/>
  <c r="G60"/>
  <c r="G58"/>
  <c r="G57"/>
  <c r="G55"/>
  <c r="G53"/>
  <c r="G51"/>
  <c r="G50"/>
  <c r="G49"/>
  <c r="G45"/>
  <c r="G44"/>
  <c r="G43"/>
  <c r="G41"/>
  <c r="G40"/>
  <c r="G39"/>
  <c r="G38"/>
  <c r="G37"/>
  <c r="G36"/>
  <c r="G35"/>
  <c r="G34"/>
  <c r="G32"/>
  <c r="G31"/>
  <c r="G28"/>
  <c r="G27"/>
  <c r="G26"/>
  <c r="G25"/>
  <c r="G24"/>
  <c r="H22"/>
  <c r="H13" s="1"/>
  <c r="G21"/>
  <c r="G20"/>
  <c r="G19"/>
  <c r="G18"/>
  <c r="G17"/>
  <c r="G16"/>
  <c r="G15"/>
  <c r="G14"/>
  <c r="C12"/>
  <c r="D12" s="1"/>
  <c r="E12" s="1"/>
  <c r="F12" s="1"/>
  <c r="G12" s="1"/>
  <c r="H12" s="1"/>
  <c r="I12" s="1"/>
  <c r="J12" s="1"/>
  <c r="B12"/>
  <c r="D53" i="15"/>
  <c r="G29" i="4" l="1"/>
  <c r="G22"/>
  <c r="H74"/>
  <c r="I74"/>
  <c r="G64"/>
  <c r="G74" l="1"/>
  <c r="G13"/>
  <c r="D29" i="15"/>
</calcChain>
</file>

<file path=xl/sharedStrings.xml><?xml version="1.0" encoding="utf-8"?>
<sst xmlns="http://schemas.openxmlformats.org/spreadsheetml/2006/main" count="800" uniqueCount="492">
  <si>
    <t>РОЗПОДІЛ</t>
  </si>
  <si>
    <t>(грн.)</t>
  </si>
  <si>
    <t>Загальний фонд</t>
  </si>
  <si>
    <t>Всього</t>
  </si>
  <si>
    <t>видатки споживання</t>
  </si>
  <si>
    <t>з них</t>
  </si>
  <si>
    <t>оплата праці</t>
  </si>
  <si>
    <t>комунальні послуги та енергоносії</t>
  </si>
  <si>
    <t>видатки розвитку</t>
  </si>
  <si>
    <t>Спеціальний фонд</t>
  </si>
  <si>
    <t>0100000</t>
  </si>
  <si>
    <t>0111</t>
  </si>
  <si>
    <t>1040</t>
  </si>
  <si>
    <t>0810</t>
  </si>
  <si>
    <t>0320</t>
  </si>
  <si>
    <t>0910</t>
  </si>
  <si>
    <t>0921</t>
  </si>
  <si>
    <t>0960</t>
  </si>
  <si>
    <t>1010</t>
  </si>
  <si>
    <t>1020</t>
  </si>
  <si>
    <t>1090</t>
  </si>
  <si>
    <t>0824</t>
  </si>
  <si>
    <t>0828</t>
  </si>
  <si>
    <t>0829</t>
  </si>
  <si>
    <t>Додаток 2</t>
  </si>
  <si>
    <t>Код</t>
  </si>
  <si>
    <t>Внутрішнє фінансування</t>
  </si>
  <si>
    <t>Фінансування за рахунок зміни залишків коштів бюджетів</t>
  </si>
  <si>
    <t>На початок періоду</t>
  </si>
  <si>
    <t>На кінець періоду</t>
  </si>
  <si>
    <t>Фінансування за активними операціями</t>
  </si>
  <si>
    <t>Зміни обсягів бюджетних коштів</t>
  </si>
  <si>
    <t>Додаток 1</t>
  </si>
  <si>
    <t>0721</t>
  </si>
  <si>
    <t>0725</t>
  </si>
  <si>
    <t>2112</t>
  </si>
  <si>
    <t>Забезпечення діяльності бібліотек</t>
  </si>
  <si>
    <t>Забезпечення діяльності музеїв i виставок</t>
  </si>
  <si>
    <t>Забезпечення діяльності палаців i будинків культури, клубів, центрів дозвілля та iнших клубних закладів</t>
  </si>
  <si>
    <t>0150</t>
  </si>
  <si>
    <t>Інші заходи у сфері соціального захисту і соціального забезпечення</t>
  </si>
  <si>
    <t>2113</t>
  </si>
  <si>
    <t>Первинна медична допомога населенню, що надається амбулаторно-поліклінічними закладами (відділеннями)</t>
  </si>
  <si>
    <t>у тому числі бюджет розвитку</t>
  </si>
  <si>
    <t>Усього</t>
  </si>
  <si>
    <t>Код Функціональної класифікації видатків та кредитування бюджету</t>
  </si>
  <si>
    <t>Найменування місцевої/регіональної програми</t>
  </si>
  <si>
    <t>Дата та номер документа, яким затверджено місцеву регіональну програму</t>
  </si>
  <si>
    <t>усього</t>
  </si>
  <si>
    <t>х</t>
  </si>
  <si>
    <t>Радехівська міська рада</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</si>
  <si>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</si>
  <si>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3242</t>
  </si>
  <si>
    <t>4082</t>
  </si>
  <si>
    <t>Інші заходи в галузі культури і мистецтва</t>
  </si>
  <si>
    <t>0620</t>
  </si>
  <si>
    <t>6030</t>
  </si>
  <si>
    <t>Організація благоустрою населених пунктів</t>
  </si>
  <si>
    <t>0490</t>
  </si>
  <si>
    <t>0456</t>
  </si>
  <si>
    <t>7461</t>
  </si>
  <si>
    <t>Утримання та розвиток автомобільних доріг та дорожньої інфраструктури за рахунок коштів місцевого бюджету</t>
  </si>
  <si>
    <t>7680</t>
  </si>
  <si>
    <t>Членські внески до асоціацій органів місцевого самоврядування</t>
  </si>
  <si>
    <t>7693</t>
  </si>
  <si>
    <t>Інші заходи, пов`язані з економічною діяльністю</t>
  </si>
  <si>
    <t>0380</t>
  </si>
  <si>
    <t>8230</t>
  </si>
  <si>
    <t>Інші заходи громадського порядку та безпеки</t>
  </si>
  <si>
    <t>0540</t>
  </si>
  <si>
    <t>X</t>
  </si>
  <si>
    <t>Секретар міської ради</t>
  </si>
  <si>
    <t>0115011</t>
  </si>
  <si>
    <t>5011</t>
  </si>
  <si>
    <t>Проведення навчально-тренувальних зборів і змагань з олімпійських видів спорту</t>
  </si>
  <si>
    <t>0133</t>
  </si>
  <si>
    <t>до рішення Радехівської міської ради</t>
  </si>
  <si>
    <t>до рішення Радехівської міської  ради</t>
  </si>
  <si>
    <t>Найменування згідно з Класифікацією фінансування бюджету</t>
  </si>
  <si>
    <t>Фінансування за типом кредитора</t>
  </si>
  <si>
    <t>Загальне фінансування</t>
  </si>
  <si>
    <t>Фінансування за типом боргового зобов’язання</t>
  </si>
  <si>
    <t>Первинна медична допомога населенню, що надається фельдшерськими, фельдшерсько-акушерськими пунктами</t>
  </si>
  <si>
    <t>4030</t>
  </si>
  <si>
    <t>4040</t>
  </si>
  <si>
    <t>4060</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</si>
  <si>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</si>
  <si>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</si>
  <si>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6013</t>
  </si>
  <si>
    <t>Забезпечення діяльності водопровідно-каналізаційного господарства</t>
  </si>
  <si>
    <t>8130</t>
  </si>
  <si>
    <t>8340</t>
  </si>
  <si>
    <t>Природоохоронні заходи за рахунок цільових фондів</t>
  </si>
  <si>
    <t>8420</t>
  </si>
  <si>
    <t>0830</t>
  </si>
  <si>
    <t>Інші заходи у сфері засобів масової інформації</t>
  </si>
  <si>
    <t>0600000</t>
  </si>
  <si>
    <t>Відділ організації діяльності закладів освіти Радехівської міської ради</t>
  </si>
  <si>
    <t>0610160</t>
  </si>
  <si>
    <t>0160</t>
  </si>
  <si>
    <t>0611010</t>
  </si>
  <si>
    <t>Надання дошкільної освіти</t>
  </si>
  <si>
    <t>0990</t>
  </si>
  <si>
    <t>Забезпечення діяльності інших закладів у сфері освіти</t>
  </si>
  <si>
    <t>(код бюджету)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</si>
  <si>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</si>
  <si>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</si>
  <si>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</si>
  <si>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</si>
  <si>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Разом</t>
  </si>
  <si>
    <t>2010</t>
  </si>
  <si>
    <t>0731</t>
  </si>
  <si>
    <t>Багатопрофільна стаціонарна медична допомога населенню</t>
  </si>
  <si>
    <t>0763</t>
  </si>
  <si>
    <t>Забезпечення діяльності інших закладів у сфері охорони здоров`я</t>
  </si>
  <si>
    <t>3032</t>
  </si>
  <si>
    <t>1070</t>
  </si>
  <si>
    <t>Надання пільг окремим категоріям громадян з оплати послуг зв`язку</t>
  </si>
  <si>
    <t>3033</t>
  </si>
  <si>
    <t>Компенсаційні виплати на пільговий проїзд автомобільним транспортом окремим категоріям громадян</t>
  </si>
  <si>
    <t>3035</t>
  </si>
  <si>
    <t>Компенсаційні виплати за пільговий проїзд окремих категорій громадян на залізничному транспорті</t>
  </si>
  <si>
    <t>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</si>
  <si>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</si>
  <si>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3121</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</si>
  <si>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</si>
  <si>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</si>
  <si>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3180</t>
  </si>
  <si>
    <t>1060</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</si>
  <si>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</si>
  <si>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5062</t>
  </si>
  <si>
    <t>Підтримка спорту вищих досягнень та організацій, які здійснюють фізкультурно-спортивну діяльність в регіоні</t>
  </si>
  <si>
    <t>8110</t>
  </si>
  <si>
    <t>Заходи із запобігання та ліквідації надзвичайних ситуацій та наслідків стихійного лиха</t>
  </si>
  <si>
    <t>8410</t>
  </si>
  <si>
    <t>Фінансова підтримка засобів масової інформації</t>
  </si>
  <si>
    <t>Надання позашкільної освіти закладами позашкільної освіти, заходи із позашкільної роботи з дітьми</t>
  </si>
  <si>
    <t>0615031</t>
  </si>
  <si>
    <t>5031</t>
  </si>
  <si>
    <t>Утримання та навчально-тренувальна робота комунальних дитячо-юнацьких спортивних шкіл</t>
  </si>
  <si>
    <t>3700000</t>
  </si>
  <si>
    <t>3710160</t>
  </si>
  <si>
    <t>УСЬОГО</t>
  </si>
  <si>
    <t>Фінансовий відділ Радехівської міської ради</t>
  </si>
  <si>
    <t>Комплексна програма підтримки галузі охорони здоров"я на 2021-2023 роки</t>
  </si>
  <si>
    <t>Програма розвитку фізичної культури та спорту на території Радехівської  територіальної громади на 2021-2023роки</t>
  </si>
  <si>
    <t>Програма житлово-комунального господарства та благоустрою Радехівської міської  територіальної громади на 2021-2023 роки</t>
  </si>
  <si>
    <t>Програма Культурного розвитку Радехівської міської територіальної громади на 2021-2023 роки</t>
  </si>
  <si>
    <t>Програма соціального захисту населення Радехівської територіальної громади  на 2021-2023 роки</t>
  </si>
  <si>
    <t>Програма охорони навколишнього середовища на території Радехівської міської  територіальної громадина  на 2021-2023 роки</t>
  </si>
  <si>
    <t>Х</t>
  </si>
  <si>
    <t>Програми  фінансового забезпечення представницьких витрат та інших видатків, пов’язаних з діяльністю Радехівської міської ради на  2021 -2023 роки</t>
  </si>
  <si>
    <t>0110150</t>
  </si>
  <si>
    <t>0112010</t>
  </si>
  <si>
    <t>0112112</t>
  </si>
  <si>
    <t>0112113</t>
  </si>
  <si>
    <t>0113032</t>
  </si>
  <si>
    <t>0113033</t>
  </si>
  <si>
    <t>0113035</t>
  </si>
  <si>
    <t>0113121</t>
  </si>
  <si>
    <t>0113160</t>
  </si>
  <si>
    <t>0113180</t>
  </si>
  <si>
    <t>0113242</t>
  </si>
  <si>
    <t>0114030</t>
  </si>
  <si>
    <t>0114040</t>
  </si>
  <si>
    <t>0114060</t>
  </si>
  <si>
    <t>0114082</t>
  </si>
  <si>
    <t>0115061</t>
  </si>
  <si>
    <t>0115062</t>
  </si>
  <si>
    <t>0116013</t>
  </si>
  <si>
    <t>0116030</t>
  </si>
  <si>
    <t>0117461</t>
  </si>
  <si>
    <t>0117680</t>
  </si>
  <si>
    <t>0117693</t>
  </si>
  <si>
    <t>0118110</t>
  </si>
  <si>
    <t>0118130</t>
  </si>
  <si>
    <t>0118230</t>
  </si>
  <si>
    <t>0118340</t>
  </si>
  <si>
    <t>0118410</t>
  </si>
  <si>
    <t>0118420</t>
  </si>
  <si>
    <t>Програма діяльності та фінансової підтримки Комунального підприємства " Телестудія " Радехів" у 2021-2023 рр.</t>
  </si>
  <si>
    <t>0113104</t>
  </si>
  <si>
    <t>Утримання та забезпечення діяльності центрів соціальних служб</t>
  </si>
  <si>
    <t>0611021</t>
  </si>
  <si>
    <t>1021</t>
  </si>
  <si>
    <t>0611031</t>
  </si>
  <si>
    <t>1031</t>
  </si>
  <si>
    <t>0611070</t>
  </si>
  <si>
    <t>0611080</t>
  </si>
  <si>
    <t>1080</t>
  </si>
  <si>
    <t>0611141</t>
  </si>
  <si>
    <t>1141</t>
  </si>
  <si>
    <t>0611151</t>
  </si>
  <si>
    <t>1151</t>
  </si>
  <si>
    <t>Забезпечення діяльності інклюзивно-ресурсних центрів за рахунок коштів місцевого бюджету</t>
  </si>
  <si>
    <t>3718710</t>
  </si>
  <si>
    <t>8710</t>
  </si>
  <si>
    <t>Резервний фонд місцевого бюджету</t>
  </si>
  <si>
    <t>Програма безпечна громада  на 2021-2023 роки</t>
  </si>
  <si>
    <t>«Програми розвитку інформаційного простору і покращення забезпечення інформаційних потреб Радехівської міської територіальної громади друкованим засобам масової інформації  на 2021 – 2023 роки.»</t>
  </si>
  <si>
    <t>Програма реконструкції, ремонту та утримання вулиць і доріг  Радехівської міської  територіальної громадина  на 2021-2023 роки</t>
  </si>
  <si>
    <t xml:space="preserve"> № 20  від 23.12.2020р. </t>
  </si>
  <si>
    <t xml:space="preserve"> № 22  від 23.12.2020р. </t>
  </si>
  <si>
    <t xml:space="preserve"> № 23  від 23.12.2020р. </t>
  </si>
  <si>
    <t xml:space="preserve">№ 25  від 23.12.2020р. </t>
  </si>
  <si>
    <t xml:space="preserve">№ 28  від 23.12.2020р. </t>
  </si>
  <si>
    <t xml:space="preserve">№ 29  від 23.12.2020р. </t>
  </si>
  <si>
    <t xml:space="preserve">№ 30  від 23.12.2020р. </t>
  </si>
  <si>
    <t xml:space="preserve">№ 31  від 23.12.2020р. </t>
  </si>
  <si>
    <t>Програми по запобіганню і ліквідації надзвичайних ситуацій та наслідків стихійного лиха і оперативне реагування на них у Радехівській територіальній громаді  на 2021-2023 роки</t>
  </si>
  <si>
    <t>0110180</t>
  </si>
  <si>
    <t>0180</t>
  </si>
  <si>
    <t>Інша діяльність у сфері державного управління</t>
  </si>
  <si>
    <t>0118330</t>
  </si>
  <si>
    <t>8330</t>
  </si>
  <si>
    <t>Інша діяльність у сфері екології та охорони природних ресурсів</t>
  </si>
  <si>
    <t>Керівництво і управління у відповідній сфері у містах (місті Києві), селищах, селах, територіальних громадах</t>
  </si>
  <si>
    <t>Програма  компенсації пільгових перевезень окремих категорій громадян (мешканців Радехівської ОТГ) на залізничному транспорті приміського сполучення на 2022-2023 роки</t>
  </si>
  <si>
    <t>Програма ефективного використання майна спільної комунальної власності Радехівської територіальної громади у 2021-2023 роках</t>
  </si>
  <si>
    <t>№11 від 20.04.2021 р.</t>
  </si>
  <si>
    <t>Марія КЛИМОЧКО</t>
  </si>
  <si>
    <t>0611152</t>
  </si>
  <si>
    <t>1152</t>
  </si>
  <si>
    <t>Забезпечення діяльності інклюзивно-ресурсних центрів за рахунок освітньої субвенції</t>
  </si>
  <si>
    <t>Кошти, що передаються із загального фонду бюджету до бюджету розвитку (спеціального фонду)</t>
  </si>
  <si>
    <t>0117110</t>
  </si>
  <si>
    <t>7110</t>
  </si>
  <si>
    <t>0421</t>
  </si>
  <si>
    <t>Реалізація програм в галузі сільського господарства</t>
  </si>
  <si>
    <t>0117130</t>
  </si>
  <si>
    <t>7130</t>
  </si>
  <si>
    <t>Здійснення заходів із землеустрою</t>
  </si>
  <si>
    <t>0443</t>
  </si>
  <si>
    <t>0117350</t>
  </si>
  <si>
    <t>7350</t>
  </si>
  <si>
    <t>Розроблення схем планування та забудови територій (містобудівної документації)</t>
  </si>
  <si>
    <t>7363</t>
  </si>
  <si>
    <t>Виконання інвестиційних проектів в рамках здійснення заходів щодо соціально-економічного розвитку окремих територій</t>
  </si>
  <si>
    <t>0117660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</si>
  <si>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</si>
  <si>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</si>
  <si>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0117670</t>
  </si>
  <si>
    <t>7670</t>
  </si>
  <si>
    <t>Внески до статутного капіталу суб`єктів господарювання</t>
  </si>
  <si>
    <t>Надання спеціалізованої освіти мистецькими школами</t>
  </si>
  <si>
    <t>3719800</t>
  </si>
  <si>
    <t>9800</t>
  </si>
  <si>
    <t>Субвенція з місцевого бюджету державному бюджету на виконання програм соціально-економічного розвитку регіонів</t>
  </si>
  <si>
    <t>Програма підтримки розвитку сільськогосподарських обслуговуючих кооперативів та сімейних фермерських господарств в Радехівській міській територіальній громаді на 2022-2023 роки</t>
  </si>
  <si>
    <t xml:space="preserve"> № 10  від 22.02.2022 р. </t>
  </si>
  <si>
    <t>0617363</t>
  </si>
  <si>
    <t>Програма забезпечення життєдіяльності та безпеки Радехівської міської територіальної громади в умовах воєнної загрози на 2022-2023 роки</t>
  </si>
  <si>
    <t xml:space="preserve">                                                                                    до рішення Радехівської міської ради</t>
  </si>
  <si>
    <t>1. Показники міжбюджетних трансфертів з інших бюджетів</t>
  </si>
  <si>
    <t>(грн)</t>
  </si>
  <si>
    <t>Код класифікації доходів бюджету / Код бюджету</t>
  </si>
  <si>
    <t>Найменування трансферту / найменування бюджету - надавача міжбюджетного трансферту</t>
  </si>
  <si>
    <t>І. Трансферти до загального фонду бюджету</t>
  </si>
  <si>
    <t>Базова дотація </t>
  </si>
  <si>
    <t>Державний бюджет</t>
  </si>
  <si>
    <t>Освітня субвенція з державного бюджету місцевим бюджетам </t>
  </si>
  <si>
    <t>Субвенція з місцевого бюджету на здійснення переданих видатків у сфері освіти за рахунок коштів освітньої субвенції</t>
  </si>
  <si>
    <t>Обласний бюджет Львівської області</t>
  </si>
  <si>
    <t>ІІ. Трансферти до спеціального фонду бюджету</t>
  </si>
  <si>
    <t>УСЬОГО за розділами І, ІІ, у тому числі:</t>
  </si>
  <si>
    <t>загальний фонд</t>
  </si>
  <si>
    <t>спеціальний фонд</t>
  </si>
  <si>
    <t>2. Показники міжбюджетних трансфертів іншим бюджетам</t>
  </si>
  <si>
    <t>Код Програмної класифікації видатків та кредитування місцевого бюджету / Код бюджету</t>
  </si>
  <si>
    <t xml:space="preserve">Код Типової програмної класифікації видатків та кредитування місцевого бюджету </t>
  </si>
  <si>
    <t>Найменування трансферту / найменування бюджету - отримувача міжбюджетного трансферту</t>
  </si>
  <si>
    <t>І. Трансферти із загального фонду бюджету</t>
  </si>
  <si>
    <t>ІІ. Трансферти із спеціального фонду бюджету</t>
  </si>
  <si>
    <t>Секретар міської ради ______________</t>
  </si>
  <si>
    <t>Додаток 5</t>
  </si>
  <si>
    <t xml:space="preserve"> № 7  від 22.02.2022 р. </t>
  </si>
  <si>
    <t xml:space="preserve"> № 26  від 22.02.2022 р. </t>
  </si>
  <si>
    <t>Зміни в додаток 2 до рішення міської ради " Про місцевий бюджет Радехівської міської територіальної громади на 2023 рік"</t>
  </si>
  <si>
    <t>Фінансування місцевого  бюджету на 2023 рік</t>
  </si>
  <si>
    <t>0112152</t>
  </si>
  <si>
    <t>2152</t>
  </si>
  <si>
    <t>Інші програми та заходи у сфері охорони здоров`я</t>
  </si>
  <si>
    <t>0113230</t>
  </si>
  <si>
    <t>3230</t>
  </si>
  <si>
    <t>Видатки, пов`язані з наданням підтримки внутрішньо перемішеним та/або евакуйованим особам у зв`язку із введенням воєнного стану</t>
  </si>
  <si>
    <t>0115041</t>
  </si>
  <si>
    <t>5041</t>
  </si>
  <si>
    <t>Утримання та фінансова підтримка спортивних споруд</t>
  </si>
  <si>
    <t>Забезпечення діяльності місцевої та добровільної пожежної охорони</t>
  </si>
  <si>
    <t>0118240</t>
  </si>
  <si>
    <t>8240</t>
  </si>
  <si>
    <t>Заходи та роботи з територіальної оборони</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</si>
  <si>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</si>
  <si>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</si>
  <si>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0611142</t>
  </si>
  <si>
    <t>1142</t>
  </si>
  <si>
    <t>Інші програми та заходи у сфері освіти</t>
  </si>
  <si>
    <t>0613230</t>
  </si>
  <si>
    <t>0618240</t>
  </si>
  <si>
    <t>Зміни в додаток 3 до рішення міської ради " Про місцевий бюджет Радехівської міської територіальної громади на 2023 рік"</t>
  </si>
  <si>
    <t>видатків місцевого   бюджету на 2023 рік</t>
  </si>
  <si>
    <t xml:space="preserve">№ 27  від 23.12.2020 р. </t>
  </si>
  <si>
    <t xml:space="preserve"> № 17  від 23.12.2020 р. </t>
  </si>
  <si>
    <t>Програма компенсації пільгових перевезень окремих категорій громадян (мешканців Радехівської територіальної громади) на автомобільному транспорті загального користування на 2021-2023 роки</t>
  </si>
  <si>
    <t xml:space="preserve"> № 17  від 25.03.2021 р. </t>
  </si>
  <si>
    <t xml:space="preserve"> №18  від 23.12.2020 р. </t>
  </si>
  <si>
    <t xml:space="preserve">Програма підтримки внутрішньо переміщених та/або евакуйованих осіб у зв’язку із введенням воєнного стану на 2022 – 2023 роки </t>
  </si>
  <si>
    <t>№ 10 від 07.12.2022 р.</t>
  </si>
  <si>
    <t>в тому числі :</t>
  </si>
  <si>
    <t>Надання матеріальної допомоги різним верствам населення)</t>
  </si>
  <si>
    <t>допомога постраждалим внаслідок Чорнобильської катастрофи</t>
  </si>
  <si>
    <t>матеріальна допомога сім'ям загиблих, зниклих безвісти учасників АТО, ООС, учасників бойових дій під час відсічі збройної агресії проти України або ліквідації (нейтралізації) збройного конфлікту</t>
  </si>
  <si>
    <t>поховання загиблих учасників бойових дій під час відсічі збройної агресії проти України або ліквідації (нейтралізації) збройного конфлікту, організації поминальних обідів та надання матеріальної допомоги родинам загиблих та зниклих безвісти</t>
  </si>
  <si>
    <t>поховання одиноких та інших категорій  жителів громади</t>
  </si>
  <si>
    <t xml:space="preserve">Програма соціальної підтримки учасників АТО,ООС, учасників бойових дій під час відсічі збройної агресії проти України або ліквідації (нейтралізації) збройного конфлікту та членів їх сімей  на 2023-2024 роки </t>
  </si>
  <si>
    <t>№ 11 від 07.12.2022 р.</t>
  </si>
  <si>
    <t xml:space="preserve">в частині надання компенсації комунальним підприємствам за звільнення від сплати учасників АТО, ООС, учасників бойових дій під час відсічі збройної агресії проти України або ліквідації (нейтралізації) збройного конфлікту,  членів сімей військовослужбовців, які загинули (померли) чи зникли безвісти під час проходження військової служби  від сплати наданих комунальними підприємствами територіальної громади послуг за централізоване водопостачання, централізоване водовідведення та послуг з поводження з побутовими відходами  (на одне домогосподарство) </t>
  </si>
  <si>
    <t xml:space="preserve">в частині забезпечення поранених учасників АТО, ООС, учасників бойових дій (військовослужбовців) під час відсічі збройної агресії проти України або ліквідації (нейтралізації) збройного конфлікту та сімей військовослужбовців, які загинули (померли) чи зникли безвісти під час проходження військової служби , АТО, ООС, твердим паливом (на одне домогосподарство) твердим паливом </t>
  </si>
  <si>
    <t xml:space="preserve"> в частині встановлення пам’ятників на могилі загиблих учасників АТО (ООС)</t>
  </si>
  <si>
    <t>Програма з проведення інвентаризації земель комунальної власності та організація землеустрою на території  Радехівської міської територіальної громади на 2023 рік</t>
  </si>
  <si>
    <t>№ 12 від 07.12.2022 р.</t>
  </si>
  <si>
    <t>Програма проведення робіт з встановлення (зміни) меж населених пунктів Радехівської міської територіальної громади на 2023 рік</t>
  </si>
  <si>
    <t>№ 13 від 07.12.2022 р.</t>
  </si>
  <si>
    <t>Програма розроблення містобудівної документації населених пунктів Радехівської міської  територіальної громади на 2023 рік</t>
  </si>
  <si>
    <t>№ 14 від 07.12.2022 р.</t>
  </si>
  <si>
    <t>Програми продажу  земельних ділянок у власність або права їх оренди на конкурентних засадах (земельному аукціоні у формі електронних торгів) та проведення експертної грошової оцінки земельних ділянок на території Радехівської міської територіальної громади на 2023 рік</t>
  </si>
  <si>
    <t>№ 15 від 07.12.2022 р.</t>
  </si>
  <si>
    <t xml:space="preserve">№ 32  від 23.12.2020 р. </t>
  </si>
  <si>
    <t>Програма підтримки підрозділів територіальної оборони та Збройних сил України на 2022-2023 роки.</t>
  </si>
  <si>
    <t>Зміни в додаток 4 до рішення міської ради " Про місцевий бюджет Радехівської міської територіальної громади на 2023 рік"</t>
  </si>
  <si>
    <t>Міжбюджетні трансферти  на 2023 рік</t>
  </si>
  <si>
    <r>
      <t>Субвенція з місцевого бюджету державному бюджету на виконання програм соціально-економічного розвитку регіонів</t>
    </r>
    <r>
      <rPr>
        <sz val="14"/>
        <color theme="1"/>
        <rFont val="Times New Roman"/>
        <family val="1"/>
        <charset val="204"/>
      </rPr>
      <t xml:space="preserve"> </t>
    </r>
  </si>
  <si>
    <t>в тому числі:</t>
  </si>
  <si>
    <t xml:space="preserve">на реалізацію Програми профiлактики злочинностi, покращення матерiально технiчного забезпечення ВП № 1 Червоноградського РВП Головного управлiння Нацiональної полiцiї у Львiвськiй областi на 2021-2023 роки </t>
  </si>
  <si>
    <t xml:space="preserve">на виконання  Цільової соціальної програми забезпечення пожежної та техногенної безпеки, цивільного захисту населення і територій від надзвичайних ситуацій техногенного та природного характеру на 2023 рік </t>
  </si>
  <si>
    <t>на реалізацію Програми «Підтримка діяльності Державної міграційної служби на 2023 - 2024 роки»</t>
  </si>
  <si>
    <t>в частині встановлення на могилах загиблих воїнів громади під час відсічі збройної агресії проти України або ліквідації (нейтралізації) збройного конфлікту державних прапорів на металевих флагштоках</t>
  </si>
  <si>
    <t>на реалізацію Програми підтримки підрозділів територіальної оборони та Збройних сил України на 2022-2023 роки (в частині матеріально - технічного забезпечення військової частини)</t>
  </si>
  <si>
    <t xml:space="preserve">Цільова соціальна програма забезпечення пожежної та техногенної безпеки, цивільного захисту населення і територій від надзвичайних ситуацій техногенного та природного характеру на 2023 рік </t>
  </si>
  <si>
    <t>Програма «Підтримка діяльності Державної міграційної служби на 2023 - 2024 роки»</t>
  </si>
  <si>
    <t>Програми профiлактики злочинностi, покращення матерiально технiчного забезпечення ВП № 1 Червоноградського РВП Головного управлiння Нацiональної полiцiї у Львiвськiй областi на 2021-2023 роки</t>
  </si>
  <si>
    <t xml:space="preserve"> № 20  від 25.03.2021 р. </t>
  </si>
  <si>
    <t>Програма підтримки підрозділів територіальної оборони та Збройних сил України на 2022-2023 роки (в частині матеріально - технічного забезпечення військової частини)</t>
  </si>
  <si>
    <t>Програма підтримки підрозділів територіальної оборони та Збройних сил України на 2022-2023 роки ( в частині забезпечення переміщення військ (сил), проведення мобілізаційних заходів, доставки військовозобов’язаних, резервістів та проведення заходів призову на строкову службу та військову службу за контрактом)</t>
  </si>
  <si>
    <t>Зміни в додаток 5 до рішення міської ради " Про місцевий бюджет Радехівської міської територіальної громади на 2023 рік"</t>
  </si>
  <si>
    <t>Розподіл витрат  бюджету Радехівської міської ради на реалізацію місцевих /регіональних програм у 2023 році</t>
  </si>
  <si>
    <t>Програма здійснення внесків Радехівською міською радою до статутних капіталів  комунальних підприємств територіальної громади  на 2023-2024  роки</t>
  </si>
  <si>
    <t>Додаток 6</t>
  </si>
  <si>
    <t xml:space="preserve">                                                                                    Додаток 4</t>
  </si>
  <si>
    <t>Найменування згідно з Класифікацією доходів бюджету</t>
  </si>
  <si>
    <t>Податкові надходження  </t>
  </si>
  <si>
    <t>Податки на доходи, податки на прибуток, податки на збільшення ринкової вартості  </t>
  </si>
  <si>
    <t>Податок та збір на доходи фізичних осіб</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</si>
  <si>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</si>
  <si>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</si>
  <si>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</si>
  <si>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</si>
  <si>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Податок на прибуток підприємств  </t>
  </si>
  <si>
    <t>Податок на прибуток підприємств та фінансових установ комунальної власності </t>
  </si>
  <si>
    <t>Рентна плата та плата за використання інших природних ресурсів </t>
  </si>
  <si>
    <t>Рентна плата за спеціальне використання лісових ресурсів </t>
  </si>
  <si>
    <t>Рентна плата за спеціальне використання лісових ресурсів в частині деревини, заготовленої в порядку рубок головного користування </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</si>
  <si>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 </t>
  </si>
  <si>
    <t>Рентна плата за користування надрами загальнодержавного значення</t>
  </si>
  <si>
    <t>Рентна плата за користування надрами для видобування інших корисних копалин загальнодержавного значення</t>
  </si>
  <si>
    <t>Внутрішні податки на товари та послуги  </t>
  </si>
  <si>
    <t>Акцизний податок з вироблених в Україні підакцизних товарів (продукції) </t>
  </si>
  <si>
    <t>Пальне</t>
  </si>
  <si>
    <t>Акцизний податок з ввезених на митну територію України підакцизних товарів (продукції) </t>
  </si>
  <si>
    <t>Акцизний податок з реалізації суб`єктами господарювання роздрібної торгівлі підакцизних товарів </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</si>
  <si>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тютюну,рідин, що використовуються в електронних сигаретах, що оподатковується згідно з підпунктом 213.1.14</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</si>
  <si>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</si>
  <si>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Місцеві податки та збори, що сплачуються (перераховуються) згідно з Податковим кодексом України</t>
  </si>
  <si>
    <t>Податок на майно </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</si>
  <si>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</si>
  <si>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</si>
  <si>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</si>
  <si>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</si>
  <si>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</si>
  <si>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</si>
  <si>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</si>
  <si>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</si>
  <si>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Транспортний податок з фізичних осіб </t>
  </si>
  <si>
    <t>Транспортний податок з юридичних осіб </t>
  </si>
  <si>
    <t>Туристичний збір </t>
  </si>
  <si>
    <t>Туристичний збір, сплачений юридичними особами </t>
  </si>
  <si>
    <t>Туристичний збір, сплачений фізичними особами </t>
  </si>
  <si>
    <t>Єдиний податок  </t>
  </si>
  <si>
    <t>Єдиний податок з юридичних осіб </t>
  </si>
  <si>
    <t>Єдиний податок з фізичних осіб </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</si>
  <si>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 </t>
  </si>
  <si>
    <t>Інші податки та збори </t>
  </si>
  <si>
    <t>Екологічний податок </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</si>
  <si>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</si>
  <si>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Надходження від скидів забруднюючих речовин безпосередньо у водні об`єкти </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</si>
  <si>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</si>
  <si>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Неподаткові надходження  </t>
  </si>
  <si>
    <t>Доходи від власності та підприємницької діяльності  </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</si>
  <si>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t>
  </si>
  <si>
    <t>Частина чистого прибутку (доходу) комунальних унітарних підприємств та їх об`єднань, що вилучається до відповідного місцевого бюджету</t>
  </si>
  <si>
    <t>Інші надходження  </t>
  </si>
  <si>
    <t>Адміністративні штрафи та інші санкції </t>
  </si>
  <si>
    <t>Адміністративні збори та платежі, доходи від некомерційної господарської діяльності </t>
  </si>
  <si>
    <t>Плата за надання адміністративних послуг</t>
  </si>
  <si>
    <t>Адміністративний збір за проведення державної реєстрації юридичних осіб, фізичних осіб - підприємців та громадських формувань</t>
  </si>
  <si>
    <t>Плата за надання інших адміністративних послуг</t>
  </si>
  <si>
    <t>Адміністративний збір за державну реєстрацію речових прав на нерухоме майно та їх обтяжень </t>
  </si>
  <si>
    <t>Надходження від орендної плати за користування цілісним майновим комплексом та іншим державним майном  </t>
  </si>
  <si>
    <t>Надходження від орендної плати за користування майновим комплексом та іншим майном, що перебуває в комунальній власності</t>
  </si>
  <si>
    <t>Державне мито  </t>
  </si>
  <si>
    <t>Державне мито, що сплачується за місцем розгляду та оформлення документів, у тому числі за оформлення документів на спадщину і дарування  </t>
  </si>
  <si>
    <t>Державне мито, не віднесене до інших категорій  </t>
  </si>
  <si>
    <t>Державне мито, пов`язане з видачею та оформленням закордонних паспортів (посвідок) та паспортів громадян України  </t>
  </si>
  <si>
    <t>Орендна плата за водні об`єкти (їх частини), що надаються в користування на умовах оренди Радою міністрів Автономної Республіки Крим, обласними, районними, Київською та Севастопольською міськими державними адміністраціями, місцевими радами </t>
  </si>
  <si>
    <t>Інші неподаткові надходження  </t>
  </si>
  <si>
    <t>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 </t>
  </si>
  <si>
    <t>Власні надходження бюджетних установ  </t>
  </si>
  <si>
    <t>Надходження від плати за послуги, що надаються бюджетними установами згідно із законодавством </t>
  </si>
  <si>
    <t>Плата за послуги, що надаються бюджетними установами згідно з їх основною діяльністю </t>
  </si>
  <si>
    <t>Плата за оренду майна бюджетних установ, що здійснюється відповідно до Закону України `Про оренду державного та комунального майна`</t>
  </si>
  <si>
    <t>Інші джерела власних надходжень бюджетних установ  </t>
  </si>
  <si>
    <t>Надходження,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t>
  </si>
  <si>
    <t>Доходи від операцій з капіталом  </t>
  </si>
  <si>
    <t>Кошти від продажу землі і нематеріальних активів </t>
  </si>
  <si>
    <t>Кошти від продажу землі  </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</si>
  <si>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</si>
  <si>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</si>
  <si>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Офіційні трансферти  </t>
  </si>
  <si>
    <t>Від органів державного управління  </t>
  </si>
  <si>
    <t>Дотації з державного бюджету місцевим бюджетам</t>
  </si>
  <si>
    <t>Субвенції з державного бюджету місцевим бюджетам</t>
  </si>
  <si>
    <t>Субвенції з місцевих бюджетів іншим місцевим бюджетам</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</si>
  <si>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</si>
  <si>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Разом доходів</t>
  </si>
  <si>
    <t>Секретар ради</t>
  </si>
  <si>
    <t>Зміни в додаток 1 до рішення міської ради " Про місцевий бюджет Радехівської міської територіальної громади на 2023 рік"</t>
  </si>
  <si>
    <t>Доходи  місцевого  бюджету на 2023 рік</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</si>
  <si>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</si>
  <si>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</si>
  <si>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</si>
  <si>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Додаток 3</t>
  </si>
  <si>
    <t>№ 16 від 23.02.2023 р.</t>
  </si>
  <si>
    <t>№ 5 від 07.12.2022</t>
  </si>
  <si>
    <t xml:space="preserve"> № 13  від 23.02.2023 р. </t>
  </si>
  <si>
    <t xml:space="preserve"> №14  від 23.02.2023 р. </t>
  </si>
  <si>
    <t>№ 5 від 07.12.2022 р.</t>
  </si>
  <si>
    <t xml:space="preserve"> № 69  від 23.02.2023 р. </t>
  </si>
  <si>
    <t>Інші субвенції з місцевого бюджету</t>
  </si>
  <si>
    <t>0117220</t>
  </si>
  <si>
    <t>7220</t>
  </si>
  <si>
    <t>0432</t>
  </si>
  <si>
    <t>Газифікація населених пунктів</t>
  </si>
  <si>
    <t>3719730</t>
  </si>
  <si>
    <t>9730</t>
  </si>
  <si>
    <t>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t>
  </si>
  <si>
    <t>Інші субвенції з місцевого бюджету  (на виконання  Комплексної програми «Безпечна Львівщина» на 2021-2025 роки»)</t>
  </si>
  <si>
    <t xml:space="preserve">на реалізацію Програми податкової культури Радехівської міської територіальної громади у 2023 році </t>
  </si>
  <si>
    <t xml:space="preserve">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                                                                                   </t>
  </si>
  <si>
    <t xml:space="preserve">На експлуатаційне утримання автомобільної дороги загального користування місцевого значення С141303 Вузлове-Дмитрів </t>
  </si>
  <si>
    <t>На експлуатаційне утримання автомобільної дороги загального користування місцевого значення С141304 Радехів-Синьків -Немилів</t>
  </si>
  <si>
    <t xml:space="preserve">На експлуатаційне утримання автомобільної дороги загального користування місцевого значення  С141307 Радехів – Дмитрів </t>
  </si>
  <si>
    <t xml:space="preserve">На експлуатаційне утримання автомобільної дороги загального користування місцевого значення  С141332 Торки-Ордів </t>
  </si>
  <si>
    <t>Програма з проведення нормативної грошової оцінки земель населених пунктів, що входять до Радехівської міської  територіальної громади на 2023 рік</t>
  </si>
  <si>
    <t>Програма газифікації населених пунктів Радехівської міської територіальної громади на 2023 – 2024 роки</t>
  </si>
  <si>
    <t>№ _____ від 29.03.2023 р.</t>
  </si>
  <si>
    <t>Програма "Питна вода на території Радехівської міської територіальної громади на 2023-2025 роки"</t>
  </si>
  <si>
    <t xml:space="preserve"> № ____  від 29.03.2022 р. </t>
  </si>
  <si>
    <t>Програма технічного і фінансового забезпечення, вдосконалення та розвитку системи централізованого оповіщення і зв’язку Радехівської міської територіальної громади на 2022-2023 роки</t>
  </si>
  <si>
    <t xml:space="preserve"> № 18  від 22.02.2022 р. </t>
  </si>
  <si>
    <t xml:space="preserve"> № ____ від 29.03.2023 р. </t>
  </si>
  <si>
    <t xml:space="preserve">Програма податкової культури Радехівської міської територіальної громади у 2023 році </t>
  </si>
  <si>
    <t>грн.</t>
  </si>
  <si>
    <t>Найменування інвестиційного проекту</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</si>
  <si>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</si>
  <si>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</si>
  <si>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</si>
  <si>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Обсяги капітальних вкладень бюджету у розрізі інвестиційних проектів у 2023  році</t>
  </si>
  <si>
    <t>Додаток 6 до рішення міської ради " Про місцевий бюджет Радехівської міської територіальної громади на 2023 рік"</t>
  </si>
  <si>
    <t xml:space="preserve">Будівництво:Газифікація села Сушно Радехівського району Львівської області (завершення) </t>
  </si>
  <si>
    <t>Обсяг капітальних вкладень місцевого бюджету у 2023  році, гривень</t>
  </si>
  <si>
    <t>Очікуваний рівень готовності проекту на кінець 2023 року, %</t>
  </si>
  <si>
    <t>від 29 березня  2023  року № 8</t>
  </si>
  <si>
    <t xml:space="preserve">від  29 березня  2023 року №8 </t>
  </si>
  <si>
    <t xml:space="preserve">                                                                                    від 29 березня   2023 року № 8</t>
  </si>
  <si>
    <t>від 29 березня 2023  року № 8</t>
  </si>
  <si>
    <t>від  29 березня   2023 року №  8</t>
  </si>
  <si>
    <t>0117322</t>
  </si>
  <si>
    <t>7322</t>
  </si>
  <si>
    <t>Будівництво медичних установ та закладів</t>
  </si>
  <si>
    <t>Програмf на проведення ремонтів та утримання нежитлових приміщень комунальної власності Радехівської міської територіальної громади на 2023 рік</t>
  </si>
  <si>
    <t>№___ від 29.03.2023 р.</t>
  </si>
  <si>
    <t>Реконструкція з влаштуванням рентгенологічного кабінету в приміщенні існуючого стаціонарного корпусу Радехівської ЦРЛ  (проведення перерахунку та експертизи кошторису)</t>
  </si>
</sst>
</file>

<file path=xl/styles.xml><?xml version="1.0" encoding="utf-8"?>
<styleSheet xmlns="http://schemas.openxmlformats.org/spreadsheetml/2006/main">
  <fonts count="49">
    <font>
      <sz val="10"/>
      <name val="Arial Cyr"/>
      <charset val="204"/>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name val="Arial Cyr"/>
      <charset val="204"/>
    </font>
    <font>
      <sz val="8"/>
      <name val="Arial Cyr"/>
      <charset val="204"/>
    </font>
    <font>
      <sz val="10"/>
      <name val="Times New Roman"/>
      <family val="1"/>
      <charset val="204"/>
    </font>
    <font>
      <b/>
      <sz val="10"/>
      <name val="Times New Roman"/>
      <family val="1"/>
      <charset val="204"/>
    </font>
    <font>
      <sz val="14"/>
      <name val="Arial Cyr"/>
      <charset val="204"/>
    </font>
    <font>
      <b/>
      <sz val="12"/>
      <name val="Times New Roman"/>
      <family val="1"/>
      <charset val="204"/>
    </font>
    <font>
      <sz val="12"/>
      <name val="Times New Roman"/>
      <family val="1"/>
      <charset val="204"/>
    </font>
    <font>
      <sz val="12"/>
      <name val="Arial Cyr"/>
      <charset val="204"/>
    </font>
    <font>
      <b/>
      <sz val="12"/>
      <name val="Arial Cyr"/>
      <charset val="204"/>
    </font>
    <font>
      <b/>
      <sz val="14"/>
      <name val="Times New Roman"/>
      <family val="1"/>
      <charset val="204"/>
    </font>
    <font>
      <b/>
      <sz val="16"/>
      <name val="Times New Roman"/>
      <family val="1"/>
      <charset val="204"/>
    </font>
    <font>
      <sz val="11"/>
      <name val="Times New Roman"/>
      <family val="1"/>
      <charset val="204"/>
    </font>
    <font>
      <sz val="14"/>
      <name val="Times New Roman"/>
      <family val="1"/>
      <charset val="204"/>
    </font>
    <font>
      <sz val="10"/>
      <color theme="1"/>
      <name val="Calibri"/>
      <family val="2"/>
      <charset val="204"/>
      <scheme val="minor"/>
    </font>
    <font>
      <sz val="11"/>
      <color rgb="FF006100"/>
      <name val="Calibri"/>
      <family val="2"/>
      <charset val="204"/>
      <scheme val="minor"/>
    </font>
    <font>
      <sz val="12"/>
      <color theme="1"/>
      <name val="Times New Roman"/>
      <family val="1"/>
      <charset val="204"/>
    </font>
    <font>
      <sz val="10"/>
      <color theme="1"/>
      <name val="Times New Roman"/>
      <family val="1"/>
      <charset val="204"/>
    </font>
    <font>
      <b/>
      <sz val="10"/>
      <color theme="1"/>
      <name val="Times New Roman"/>
      <family val="1"/>
      <charset val="204"/>
    </font>
    <font>
      <sz val="10"/>
      <name val="Arial"/>
      <family val="2"/>
      <charset val="204"/>
    </font>
    <font>
      <b/>
      <sz val="12"/>
      <color theme="1"/>
      <name val="Times New Roman"/>
      <family val="1"/>
      <charset val="204"/>
    </font>
    <font>
      <b/>
      <u/>
      <sz val="12"/>
      <name val="Times New Roman"/>
      <family val="1"/>
      <charset val="204"/>
    </font>
    <font>
      <b/>
      <sz val="14"/>
      <color indexed="8"/>
      <name val="Times New Roman"/>
      <family val="1"/>
      <charset val="204"/>
    </font>
    <font>
      <b/>
      <i/>
      <sz val="14"/>
      <name val="Times New Roman"/>
      <family val="1"/>
      <charset val="204"/>
    </font>
    <font>
      <i/>
      <sz val="14"/>
      <name val="Times New Roman"/>
      <family val="1"/>
      <charset val="204"/>
    </font>
    <font>
      <sz val="14"/>
      <color theme="1"/>
      <name val="Times New Roman"/>
      <family val="1"/>
      <charset val="204"/>
    </font>
    <font>
      <b/>
      <sz val="14"/>
      <color theme="1"/>
      <name val="Times New Roman"/>
      <family val="1"/>
      <charset val="204"/>
    </font>
    <font>
      <i/>
      <sz val="12"/>
      <name val="Times New Roman"/>
      <family val="1"/>
      <charset val="204"/>
    </font>
    <font>
      <i/>
      <sz val="14"/>
      <color theme="1"/>
      <name val="Times New Roman"/>
      <family val="1"/>
      <charset val="204"/>
    </font>
    <font>
      <sz val="9"/>
      <color theme="1"/>
      <name val="Times New Roman"/>
      <family val="1"/>
      <charset val="204"/>
    </font>
    <font>
      <b/>
      <sz val="12"/>
      <color indexed="8"/>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6EFCE"/>
      </patternFill>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right/>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7">
    <xf numFmtId="0" fontId="0" fillId="0" borderId="0"/>
    <xf numFmtId="0" fontId="32" fillId="0" borderId="0"/>
    <xf numFmtId="0" fontId="33" fillId="4" borderId="0" applyNumberFormat="0" applyBorder="0" applyAlignment="0" applyProtection="0"/>
    <xf numFmtId="0" fontId="32" fillId="0" borderId="0"/>
    <xf numFmtId="0" fontId="18" fillId="0" borderId="0"/>
    <xf numFmtId="0" fontId="19" fillId="0" borderId="0"/>
    <xf numFmtId="0" fontId="18" fillId="0" borderId="0"/>
    <xf numFmtId="0" fontId="33" fillId="4" borderId="0" applyNumberFormat="0" applyBorder="0" applyAlignment="0" applyProtection="0"/>
    <xf numFmtId="0" fontId="18" fillId="0" borderId="0"/>
    <xf numFmtId="0" fontId="37"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77">
    <xf numFmtId="0" fontId="0" fillId="0" borderId="0" xfId="0"/>
    <xf numFmtId="0" fontId="21" fillId="0" borderId="0" xfId="0" applyFont="1"/>
    <xf numFmtId="0" fontId="21" fillId="0" borderId="0" xfId="0" applyFont="1" applyAlignment="1">
      <alignment horizontal="right"/>
    </xf>
    <xf numFmtId="0" fontId="23" fillId="0" borderId="0" xfId="0" applyFont="1" applyAlignment="1">
      <alignment wrapText="1"/>
    </xf>
    <xf numFmtId="0" fontId="26" fillId="0" borderId="0" xfId="0" applyFont="1" applyAlignment="1">
      <alignment horizontal="center"/>
    </xf>
    <xf numFmtId="0" fontId="27" fillId="0" borderId="0" xfId="0" applyFont="1"/>
    <xf numFmtId="0" fontId="26" fillId="0" borderId="0" xfId="0" applyFont="1"/>
    <xf numFmtId="0" fontId="25" fillId="0" borderId="0" xfId="0" applyFont="1"/>
    <xf numFmtId="0" fontId="24" fillId="0" borderId="0" xfId="0" applyFont="1" applyAlignment="1">
      <alignment horizontal="left"/>
    </xf>
    <xf numFmtId="49" fontId="21" fillId="0" borderId="0" xfId="0" applyNumberFormat="1" applyFont="1"/>
    <xf numFmtId="0" fontId="24" fillId="0" borderId="0" xfId="0" applyFont="1"/>
    <xf numFmtId="0" fontId="21" fillId="0" borderId="0" xfId="0" applyFont="1" applyFill="1"/>
    <xf numFmtId="49" fontId="21" fillId="0" borderId="0" xfId="0" applyNumberFormat="1" applyFont="1" applyFill="1"/>
    <xf numFmtId="0" fontId="22" fillId="0" borderId="0" xfId="0" applyFont="1"/>
    <xf numFmtId="0" fontId="25" fillId="0" borderId="2" xfId="0" applyFont="1" applyBorder="1" applyAlignment="1">
      <alignment horizontal="center" wrapText="1"/>
    </xf>
    <xf numFmtId="2" fontId="25" fillId="0" borderId="1" xfId="0" quotePrefix="1" applyNumberFormat="1" applyFont="1" applyFill="1" applyBorder="1" applyAlignment="1">
      <alignment horizontal="center" vertical="center" wrapText="1"/>
    </xf>
    <xf numFmtId="0" fontId="19" fillId="0" borderId="0" xfId="0" applyFont="1"/>
    <xf numFmtId="0" fontId="25" fillId="0" borderId="6" xfId="0" applyFont="1" applyBorder="1" applyAlignment="1">
      <alignment horizontal="center" wrapText="1"/>
    </xf>
    <xf numFmtId="0" fontId="25" fillId="0" borderId="7" xfId="0" applyFont="1" applyBorder="1" applyAlignment="1">
      <alignment horizontal="center" wrapText="1"/>
    </xf>
    <xf numFmtId="0" fontId="25" fillId="0" borderId="8" xfId="0" applyFont="1" applyBorder="1" applyAlignment="1">
      <alignment horizontal="center" wrapText="1"/>
    </xf>
    <xf numFmtId="0" fontId="25" fillId="0" borderId="0" xfId="0" applyFont="1" applyAlignment="1">
      <alignment horizontal="center"/>
    </xf>
    <xf numFmtId="0" fontId="21" fillId="2" borderId="0" xfId="0" applyFont="1" applyFill="1"/>
    <xf numFmtId="49" fontId="24" fillId="0" borderId="0" xfId="0" applyNumberFormat="1" applyFont="1" applyAlignment="1">
      <alignment horizontal="center"/>
    </xf>
    <xf numFmtId="0" fontId="24" fillId="0" borderId="0" xfId="0" applyFont="1" applyAlignment="1">
      <alignment horizontal="center"/>
    </xf>
    <xf numFmtId="3" fontId="24" fillId="0" borderId="10" xfId="0" applyNumberFormat="1" applyFont="1" applyBorder="1" applyAlignment="1">
      <alignment horizontal="center" vertical="center" wrapText="1"/>
    </xf>
    <xf numFmtId="0" fontId="24" fillId="0" borderId="11" xfId="0" applyFont="1" applyBorder="1" applyAlignment="1">
      <alignment horizontal="center" vertical="center" wrapText="1"/>
    </xf>
    <xf numFmtId="0" fontId="25" fillId="0" borderId="12" xfId="0" applyFont="1" applyBorder="1" applyAlignment="1">
      <alignment horizontal="center" wrapText="1"/>
    </xf>
    <xf numFmtId="0" fontId="24" fillId="0" borderId="13" xfId="0" applyFont="1" applyBorder="1" applyAlignment="1">
      <alignment horizontal="center" wrapText="1"/>
    </xf>
    <xf numFmtId="0" fontId="25" fillId="0" borderId="14" xfId="0" applyFont="1" applyBorder="1" applyAlignment="1">
      <alignment horizontal="center" wrapText="1"/>
    </xf>
    <xf numFmtId="0" fontId="25" fillId="0" borderId="1" xfId="0" applyFont="1" applyFill="1" applyBorder="1" applyAlignment="1">
      <alignment horizontal="center" wrapText="1"/>
    </xf>
    <xf numFmtId="0" fontId="25" fillId="0" borderId="15" xfId="0" applyFont="1" applyFill="1" applyBorder="1" applyAlignment="1">
      <alignment horizontal="center" wrapText="1"/>
    </xf>
    <xf numFmtId="4" fontId="24" fillId="0" borderId="16" xfId="0" applyNumberFormat="1" applyFont="1" applyFill="1" applyBorder="1" applyAlignment="1">
      <alignment horizontal="right" vertical="center" wrapText="1"/>
    </xf>
    <xf numFmtId="0" fontId="25" fillId="0" borderId="17" xfId="0" applyFont="1" applyFill="1" applyBorder="1" applyAlignment="1">
      <alignment horizontal="center" vertical="center" wrapText="1"/>
    </xf>
    <xf numFmtId="4" fontId="25" fillId="0" borderId="17" xfId="0" applyNumberFormat="1" applyFont="1" applyFill="1" applyBorder="1" applyAlignment="1">
      <alignment horizontal="right" vertical="center" wrapText="1"/>
    </xf>
    <xf numFmtId="4" fontId="25" fillId="0" borderId="1" xfId="0" applyNumberFormat="1" applyFont="1" applyFill="1" applyBorder="1" applyAlignment="1">
      <alignment horizontal="right" vertical="center" wrapText="1"/>
    </xf>
    <xf numFmtId="4" fontId="25" fillId="0" borderId="18" xfId="0" applyNumberFormat="1" applyFont="1" applyFill="1" applyBorder="1" applyAlignment="1">
      <alignment horizontal="right" wrapText="1"/>
    </xf>
    <xf numFmtId="0" fontId="27" fillId="0" borderId="0" xfId="0" applyFont="1" applyFill="1"/>
    <xf numFmtId="4" fontId="25" fillId="0" borderId="18" xfId="0" applyNumberFormat="1" applyFont="1" applyFill="1" applyBorder="1" applyAlignment="1">
      <alignment horizontal="right" vertical="center" wrapText="1"/>
    </xf>
    <xf numFmtId="4" fontId="24" fillId="0" borderId="19" xfId="0" applyNumberFormat="1" applyFont="1" applyFill="1" applyBorder="1" applyAlignment="1">
      <alignment horizontal="right" vertical="center" wrapText="1"/>
    </xf>
    <xf numFmtId="4" fontId="24" fillId="0" borderId="4" xfId="0" applyNumberFormat="1" applyFont="1" applyFill="1" applyBorder="1" applyAlignment="1">
      <alignment horizontal="right" vertical="center" wrapText="1"/>
    </xf>
    <xf numFmtId="0" fontId="25" fillId="0" borderId="1" xfId="0" applyFont="1" applyBorder="1" applyAlignment="1">
      <alignment horizontal="center" wrapText="1"/>
    </xf>
    <xf numFmtId="4" fontId="24" fillId="0" borderId="17" xfId="0" applyNumberFormat="1" applyFont="1" applyBorder="1" applyAlignment="1">
      <alignment horizontal="right" wrapText="1"/>
    </xf>
    <xf numFmtId="49" fontId="25" fillId="0" borderId="1" xfId="0" applyNumberFormat="1" applyFont="1" applyBorder="1" applyAlignment="1">
      <alignment horizontal="center" wrapText="1"/>
    </xf>
    <xf numFmtId="2" fontId="24" fillId="0" borderId="1" xfId="0" applyNumberFormat="1" applyFont="1" applyBorder="1" applyAlignment="1">
      <alignment vertical="center" wrapText="1"/>
    </xf>
    <xf numFmtId="0" fontId="25" fillId="0" borderId="1" xfId="0" quotePrefix="1" applyFont="1" applyFill="1" applyBorder="1" applyAlignment="1">
      <alignment horizontal="center" vertical="center" wrapText="1"/>
    </xf>
    <xf numFmtId="2" fontId="25" fillId="0" borderId="1" xfId="0" quotePrefix="1" applyNumberFormat="1" applyFont="1" applyFill="1" applyBorder="1" applyAlignment="1">
      <alignment horizontal="left" vertical="center" wrapText="1"/>
    </xf>
    <xf numFmtId="0" fontId="29" fillId="0" borderId="0" xfId="0" applyFont="1" applyAlignment="1">
      <alignment horizontal="center" vertical="center" wrapText="1"/>
    </xf>
    <xf numFmtId="0" fontId="24" fillId="0" borderId="21" xfId="0" quotePrefix="1" applyFont="1" applyFill="1" applyBorder="1" applyAlignment="1">
      <alignment horizontal="center" vertical="center" wrapText="1"/>
    </xf>
    <xf numFmtId="4" fontId="24" fillId="0" borderId="26" xfId="0" applyNumberFormat="1" applyFont="1" applyFill="1" applyBorder="1" applyAlignment="1">
      <alignment horizontal="right" vertical="center" wrapText="1"/>
    </xf>
    <xf numFmtId="4" fontId="25" fillId="0" borderId="20" xfId="0" applyNumberFormat="1" applyFont="1" applyFill="1" applyBorder="1" applyAlignment="1">
      <alignment horizontal="right" vertical="center" wrapText="1"/>
    </xf>
    <xf numFmtId="4" fontId="25" fillId="0" borderId="5" xfId="0" applyNumberFormat="1" applyFont="1" applyFill="1" applyBorder="1" applyAlignment="1">
      <alignment horizontal="right" vertical="center" wrapText="1"/>
    </xf>
    <xf numFmtId="4" fontId="25" fillId="0" borderId="28" xfId="0" applyNumberFormat="1" applyFont="1" applyFill="1" applyBorder="1" applyAlignment="1">
      <alignment horizontal="right" vertical="center" wrapText="1"/>
    </xf>
    <xf numFmtId="0" fontId="25" fillId="0" borderId="17" xfId="0" applyFont="1" applyFill="1" applyBorder="1" applyAlignment="1">
      <alignment horizontal="center" wrapText="1"/>
    </xf>
    <xf numFmtId="0" fontId="25" fillId="0" borderId="20" xfId="0" applyFont="1" applyFill="1" applyBorder="1" applyAlignment="1">
      <alignment horizontal="center" vertical="center" wrapText="1"/>
    </xf>
    <xf numFmtId="0" fontId="21" fillId="5" borderId="0" xfId="0" applyFont="1" applyFill="1"/>
    <xf numFmtId="0" fontId="38" fillId="0" borderId="0" xfId="13" applyFont="1" applyAlignment="1">
      <alignment horizontal="left"/>
    </xf>
    <xf numFmtId="0" fontId="38" fillId="0" borderId="0" xfId="13" applyFont="1" applyAlignment="1">
      <alignment horizontal="right"/>
    </xf>
    <xf numFmtId="0" fontId="24" fillId="0" borderId="0" xfId="0" applyFont="1" applyAlignment="1">
      <alignment horizontal="center"/>
    </xf>
    <xf numFmtId="0" fontId="24" fillId="0" borderId="0" xfId="0" applyFont="1" applyBorder="1" applyAlignment="1">
      <alignment horizontal="center"/>
    </xf>
    <xf numFmtId="0" fontId="28" fillId="0" borderId="0" xfId="0" applyFont="1" applyAlignment="1">
      <alignment wrapText="1"/>
    </xf>
    <xf numFmtId="0" fontId="30" fillId="0" borderId="0" xfId="0" applyFont="1"/>
    <xf numFmtId="0" fontId="25" fillId="0" borderId="1" xfId="2" applyFont="1" applyFill="1" applyBorder="1" applyAlignment="1">
      <alignment horizontal="center" vertical="center" wrapText="1"/>
    </xf>
    <xf numFmtId="4" fontId="24" fillId="0" borderId="1" xfId="0" applyNumberFormat="1" applyFont="1" applyFill="1" applyBorder="1" applyAlignment="1">
      <alignment horizontal="right" vertical="center" wrapText="1"/>
    </xf>
    <xf numFmtId="0" fontId="31" fillId="0" borderId="0" xfId="0" applyFont="1" applyFill="1" applyAlignment="1">
      <alignment vertical="center" wrapText="1"/>
    </xf>
    <xf numFmtId="0" fontId="31" fillId="0" borderId="0" xfId="0" applyFont="1" applyFill="1" applyAlignment="1">
      <alignment horizontal="center" vertical="center" wrapText="1"/>
    </xf>
    <xf numFmtId="0" fontId="29" fillId="0" borderId="0" xfId="0" applyFont="1" applyAlignment="1">
      <alignment wrapText="1"/>
    </xf>
    <xf numFmtId="0" fontId="31" fillId="0" borderId="0" xfId="0" applyFont="1" applyFill="1" applyAlignment="1">
      <alignment horizontal="right" vertical="center" wrapText="1"/>
    </xf>
    <xf numFmtId="0" fontId="31" fillId="0" borderId="1" xfId="0" applyFont="1" applyFill="1" applyBorder="1" applyAlignment="1">
      <alignment horizontal="center" vertical="center" wrapText="1"/>
    </xf>
    <xf numFmtId="1" fontId="42" fillId="0" borderId="1" xfId="0" applyNumberFormat="1" applyFont="1" applyFill="1" applyBorder="1" applyAlignment="1">
      <alignment horizontal="center" vertical="center" wrapText="1"/>
    </xf>
    <xf numFmtId="2" fontId="28" fillId="0" borderId="1" xfId="0" applyNumberFormat="1" applyFont="1" applyFill="1" applyBorder="1" applyAlignment="1">
      <alignment horizontal="left" vertical="center" wrapText="1"/>
    </xf>
    <xf numFmtId="4" fontId="28" fillId="0" borderId="1" xfId="0" applyNumberFormat="1" applyFont="1" applyFill="1" applyBorder="1" applyAlignment="1">
      <alignment vertical="center" wrapText="1"/>
    </xf>
    <xf numFmtId="2" fontId="28" fillId="0" borderId="0" xfId="0" applyNumberFormat="1" applyFont="1" applyFill="1" applyBorder="1" applyAlignment="1">
      <alignment horizontal="center" vertical="center" wrapText="1"/>
    </xf>
    <xf numFmtId="2" fontId="28" fillId="0" borderId="0" xfId="0" applyNumberFormat="1" applyFont="1" applyFill="1" applyBorder="1" applyAlignment="1">
      <alignment horizontal="left" vertical="center" wrapText="1"/>
    </xf>
    <xf numFmtId="0" fontId="28" fillId="0" borderId="0" xfId="0" applyFont="1" applyFill="1" applyBorder="1" applyAlignment="1">
      <alignment vertical="center" wrapText="1"/>
    </xf>
    <xf numFmtId="49" fontId="28" fillId="0" borderId="1" xfId="0" applyNumberFormat="1" applyFont="1" applyFill="1" applyBorder="1" applyAlignment="1">
      <alignment horizontal="center" vertical="center" wrapText="1"/>
    </xf>
    <xf numFmtId="2" fontId="28" fillId="0" borderId="1" xfId="0" applyNumberFormat="1" applyFont="1" applyFill="1" applyBorder="1" applyAlignment="1">
      <alignment horizontal="center" vertical="center" wrapText="1"/>
    </xf>
    <xf numFmtId="0" fontId="28" fillId="0" borderId="0" xfId="0" applyFont="1" applyAlignment="1">
      <alignment vertical="center"/>
    </xf>
    <xf numFmtId="1" fontId="31" fillId="0" borderId="21" xfId="0" applyNumberFormat="1" applyFont="1" applyFill="1" applyBorder="1" applyAlignment="1">
      <alignment horizontal="center" vertical="center" wrapText="1"/>
    </xf>
    <xf numFmtId="4" fontId="31" fillId="0" borderId="1" xfId="2" applyNumberFormat="1" applyFont="1" applyFill="1" applyBorder="1" applyAlignment="1">
      <alignment horizontal="right" vertical="center" wrapText="1"/>
    </xf>
    <xf numFmtId="1" fontId="41" fillId="0" borderId="1" xfId="0" applyNumberFormat="1" applyFont="1" applyFill="1" applyBorder="1" applyAlignment="1">
      <alignment horizontal="center" vertical="center" wrapText="1"/>
    </xf>
    <xf numFmtId="1" fontId="31" fillId="0" borderId="1" xfId="0" applyNumberFormat="1" applyFont="1" applyFill="1" applyBorder="1" applyAlignment="1">
      <alignment horizontal="center" vertical="center" wrapText="1"/>
    </xf>
    <xf numFmtId="1" fontId="31" fillId="0" borderId="15" xfId="0" applyNumberFormat="1" applyFont="1" applyFill="1" applyBorder="1" applyAlignment="1">
      <alignment horizontal="center" vertical="center" wrapText="1"/>
    </xf>
    <xf numFmtId="0" fontId="31" fillId="0" borderId="15" xfId="0" applyFont="1" applyFill="1" applyBorder="1" applyAlignment="1">
      <alignment horizontal="center" vertical="center" wrapText="1"/>
    </xf>
    <xf numFmtId="0" fontId="44" fillId="0" borderId="0" xfId="13" applyFont="1" applyAlignment="1">
      <alignment horizontal="right"/>
    </xf>
    <xf numFmtId="0" fontId="0" fillId="0" borderId="0" xfId="0" applyFont="1"/>
    <xf numFmtId="0" fontId="25" fillId="0" borderId="1" xfId="11" quotePrefix="1" applyFont="1" applyBorder="1" applyAlignment="1">
      <alignment horizontal="center" vertical="center" wrapText="1"/>
    </xf>
    <xf numFmtId="4" fontId="25" fillId="0" borderId="1" xfId="11" quotePrefix="1" applyNumberFormat="1" applyFont="1" applyBorder="1" applyAlignment="1">
      <alignment horizontal="center" vertical="center" wrapText="1"/>
    </xf>
    <xf numFmtId="4" fontId="25" fillId="0" borderId="1" xfId="11" quotePrefix="1" applyNumberFormat="1" applyFont="1" applyBorder="1" applyAlignment="1">
      <alignment vertical="center" wrapText="1"/>
    </xf>
    <xf numFmtId="4" fontId="25" fillId="0" borderId="17" xfId="0" applyNumberFormat="1" applyFont="1" applyBorder="1" applyAlignment="1">
      <alignment horizontal="right" vertical="center" wrapText="1"/>
    </xf>
    <xf numFmtId="4" fontId="25" fillId="0" borderId="22" xfId="0" applyNumberFormat="1" applyFont="1" applyBorder="1" applyAlignment="1">
      <alignment horizontal="right" vertical="center" wrapText="1"/>
    </xf>
    <xf numFmtId="0" fontId="25" fillId="0" borderId="1" xfId="1" quotePrefix="1" applyFont="1" applyBorder="1" applyAlignment="1">
      <alignment horizontal="center" vertical="center" wrapText="1"/>
    </xf>
    <xf numFmtId="4" fontId="25" fillId="0" borderId="1" xfId="1" quotePrefix="1" applyNumberFormat="1" applyFont="1" applyBorder="1" applyAlignment="1">
      <alignment horizontal="center" vertical="center" wrapText="1"/>
    </xf>
    <xf numFmtId="4" fontId="25" fillId="0" borderId="1" xfId="1" quotePrefix="1" applyNumberFormat="1" applyFont="1" applyBorder="1" applyAlignment="1">
      <alignment vertical="center" wrapText="1"/>
    </xf>
    <xf numFmtId="0" fontId="30" fillId="0" borderId="44" xfId="2" applyFont="1" applyFill="1" applyBorder="1" applyAlignment="1">
      <alignment horizontal="center" vertical="center" wrapText="1"/>
    </xf>
    <xf numFmtId="4" fontId="25" fillId="0" borderId="17" xfId="10" applyNumberFormat="1" applyFont="1" applyBorder="1" applyAlignment="1">
      <alignment vertical="center" wrapText="1"/>
    </xf>
    <xf numFmtId="0" fontId="0" fillId="0" borderId="0" xfId="0" applyFont="1" applyFill="1"/>
    <xf numFmtId="0" fontId="25" fillId="0" borderId="15" xfId="2" applyFont="1" applyFill="1" applyBorder="1" applyAlignment="1">
      <alignment horizontal="center" vertical="center" wrapText="1"/>
    </xf>
    <xf numFmtId="0" fontId="25" fillId="0" borderId="1" xfId="1" quotePrefix="1" applyNumberFormat="1" applyFont="1" applyBorder="1" applyAlignment="1">
      <alignment horizontal="center" vertical="center" wrapText="1"/>
    </xf>
    <xf numFmtId="4" fontId="25" fillId="5" borderId="1" xfId="1" applyNumberFormat="1" applyFont="1" applyFill="1" applyBorder="1" applyAlignment="1">
      <alignment vertical="center" wrapText="1"/>
    </xf>
    <xf numFmtId="0" fontId="25" fillId="5" borderId="1" xfId="0" applyFont="1" applyFill="1" applyBorder="1" applyAlignment="1">
      <alignment horizontal="center" vertical="center" wrapText="1"/>
    </xf>
    <xf numFmtId="0" fontId="25" fillId="0" borderId="15" xfId="0" applyFont="1" applyFill="1" applyBorder="1" applyAlignment="1">
      <alignment horizontal="center" vertical="center" wrapText="1"/>
    </xf>
    <xf numFmtId="4" fontId="24" fillId="5" borderId="16" xfId="0" applyNumberFormat="1" applyFont="1" applyFill="1" applyBorder="1" applyAlignment="1">
      <alignment horizontal="right" vertical="center" wrapText="1"/>
    </xf>
    <xf numFmtId="4" fontId="25" fillId="5" borderId="17" xfId="0" applyNumberFormat="1" applyFont="1" applyFill="1" applyBorder="1" applyAlignment="1">
      <alignment horizontal="right" vertical="center" wrapText="1"/>
    </xf>
    <xf numFmtId="4" fontId="25" fillId="5" borderId="1" xfId="0" applyNumberFormat="1" applyFont="1" applyFill="1" applyBorder="1" applyAlignment="1">
      <alignment horizontal="right" vertical="center" wrapText="1"/>
    </xf>
    <xf numFmtId="0" fontId="24" fillId="5" borderId="42" xfId="0" applyFont="1" applyFill="1" applyBorder="1" applyAlignment="1">
      <alignment horizontal="center" vertical="center" wrapText="1"/>
    </xf>
    <xf numFmtId="0" fontId="25" fillId="0" borderId="24" xfId="2" applyFont="1" applyFill="1" applyBorder="1" applyAlignment="1">
      <alignment horizontal="center" vertical="center" wrapText="1"/>
    </xf>
    <xf numFmtId="4" fontId="24" fillId="0" borderId="45" xfId="0" applyNumberFormat="1" applyFont="1" applyFill="1" applyBorder="1" applyAlignment="1">
      <alignment horizontal="right" vertical="center" wrapText="1"/>
    </xf>
    <xf numFmtId="4" fontId="24" fillId="0" borderId="46" xfId="0" applyNumberFormat="1" applyFont="1" applyFill="1" applyBorder="1" applyAlignment="1">
      <alignment horizontal="right" vertical="center" wrapText="1"/>
    </xf>
    <xf numFmtId="4" fontId="24" fillId="0" borderId="42" xfId="0" applyNumberFormat="1" applyFont="1" applyFill="1" applyBorder="1" applyAlignment="1">
      <alignment horizontal="right" vertical="center" wrapText="1"/>
    </xf>
    <xf numFmtId="4" fontId="24" fillId="0" borderId="43" xfId="0" applyNumberFormat="1" applyFont="1" applyFill="1" applyBorder="1" applyAlignment="1">
      <alignment horizontal="right" vertical="center" wrapText="1"/>
    </xf>
    <xf numFmtId="0" fontId="45" fillId="5" borderId="42" xfId="0" applyFont="1" applyFill="1" applyBorder="1" applyAlignment="1">
      <alignment horizontal="center" vertical="center" wrapText="1"/>
    </xf>
    <xf numFmtId="0" fontId="30" fillId="0" borderId="24" xfId="2" applyFont="1" applyFill="1" applyBorder="1" applyAlignment="1">
      <alignment horizontal="center" vertical="center" wrapText="1"/>
    </xf>
    <xf numFmtId="4" fontId="25" fillId="0" borderId="46" xfId="0" applyNumberFormat="1" applyFont="1" applyFill="1" applyBorder="1" applyAlignment="1">
      <alignment horizontal="right" vertical="center" wrapText="1"/>
    </xf>
    <xf numFmtId="4" fontId="25" fillId="0" borderId="42" xfId="0" applyNumberFormat="1" applyFont="1" applyFill="1" applyBorder="1" applyAlignment="1">
      <alignment horizontal="right" vertical="center" wrapText="1"/>
    </xf>
    <xf numFmtId="4" fontId="25" fillId="0" borderId="43" xfId="0" applyNumberFormat="1" applyFont="1" applyFill="1" applyBorder="1" applyAlignment="1">
      <alignment horizontal="right" vertical="center" wrapText="1"/>
    </xf>
    <xf numFmtId="0" fontId="25" fillId="5" borderId="42" xfId="0" applyFont="1" applyFill="1" applyBorder="1" applyAlignment="1">
      <alignment horizontal="center" vertical="center" wrapText="1"/>
    </xf>
    <xf numFmtId="0" fontId="25" fillId="5" borderId="20" xfId="0" applyFont="1" applyFill="1" applyBorder="1" applyAlignment="1">
      <alignment horizontal="center" vertical="center" wrapText="1"/>
    </xf>
    <xf numFmtId="0" fontId="45" fillId="5" borderId="1" xfId="0" applyFont="1" applyFill="1" applyBorder="1" applyAlignment="1">
      <alignment horizontal="center" vertical="center" wrapText="1"/>
    </xf>
    <xf numFmtId="49" fontId="25" fillId="0" borderId="21" xfId="0" applyNumberFormat="1" applyFont="1" applyFill="1" applyBorder="1" applyAlignment="1">
      <alignment horizontal="center" vertical="center" wrapText="1"/>
    </xf>
    <xf numFmtId="2" fontId="25" fillId="0" borderId="1" xfId="0" applyNumberFormat="1" applyFont="1" applyFill="1" applyBorder="1" applyAlignment="1">
      <alignment horizontal="left" vertical="center" wrapText="1"/>
    </xf>
    <xf numFmtId="0" fontId="25" fillId="0" borderId="1" xfId="16" quotePrefix="1" applyFont="1" applyBorder="1" applyAlignment="1">
      <alignment horizontal="center" vertical="center" wrapText="1"/>
    </xf>
    <xf numFmtId="4" fontId="25" fillId="0" borderId="1" xfId="16" quotePrefix="1" applyNumberFormat="1" applyFont="1" applyBorder="1" applyAlignment="1">
      <alignment horizontal="center" vertical="center" wrapText="1"/>
    </xf>
    <xf numFmtId="4" fontId="25" fillId="0" borderId="1" xfId="15" quotePrefix="1" applyNumberFormat="1" applyFont="1" applyBorder="1" applyAlignment="1">
      <alignment vertical="center" wrapText="1"/>
    </xf>
    <xf numFmtId="0" fontId="25" fillId="5" borderId="24" xfId="0" applyFont="1" applyFill="1" applyBorder="1" applyAlignment="1">
      <alignment horizontal="center" vertical="center" wrapText="1"/>
    </xf>
    <xf numFmtId="0" fontId="25" fillId="5" borderId="15" xfId="0" applyFont="1" applyFill="1" applyBorder="1" applyAlignment="1">
      <alignment horizontal="center" vertical="center" wrapText="1"/>
    </xf>
    <xf numFmtId="4" fontId="25" fillId="0" borderId="5" xfId="1" quotePrefix="1" applyNumberFormat="1" applyFont="1" applyBorder="1" applyAlignment="1">
      <alignment vertical="center" wrapText="1"/>
    </xf>
    <xf numFmtId="0" fontId="24" fillId="0" borderId="1" xfId="13" applyFont="1" applyBorder="1" applyAlignment="1">
      <alignment horizontal="center" vertical="center" wrapText="1"/>
    </xf>
    <xf numFmtId="4" fontId="24" fillId="0" borderId="1" xfId="13" applyNumberFormat="1" applyFont="1" applyBorder="1" applyAlignment="1">
      <alignment horizontal="center" vertical="center" wrapText="1"/>
    </xf>
    <xf numFmtId="4" fontId="24" fillId="0" borderId="1" xfId="13" quotePrefix="1" applyNumberFormat="1" applyFont="1" applyBorder="1" applyAlignment="1">
      <alignment vertical="center" wrapText="1"/>
    </xf>
    <xf numFmtId="4" fontId="24" fillId="0" borderId="17" xfId="0" applyNumberFormat="1" applyFont="1" applyFill="1" applyBorder="1" applyAlignment="1">
      <alignment horizontal="right" vertical="center" wrapText="1"/>
    </xf>
    <xf numFmtId="0" fontId="25" fillId="0" borderId="5" xfId="16" quotePrefix="1" applyFont="1" applyBorder="1" applyAlignment="1">
      <alignment horizontal="center" vertical="center" wrapText="1"/>
    </xf>
    <xf numFmtId="4" fontId="25" fillId="0" borderId="5" xfId="16" quotePrefix="1" applyNumberFormat="1" applyFont="1" applyBorder="1" applyAlignment="1">
      <alignment horizontal="center" vertical="center" wrapText="1"/>
    </xf>
    <xf numFmtId="4" fontId="25" fillId="0" borderId="5" xfId="18" quotePrefix="1" applyNumberFormat="1" applyFont="1" applyBorder="1" applyAlignment="1">
      <alignment vertical="center" wrapText="1"/>
    </xf>
    <xf numFmtId="4" fontId="41" fillId="0" borderId="1" xfId="0" applyNumberFormat="1" applyFont="1" applyFill="1" applyBorder="1" applyAlignment="1">
      <alignment vertical="center" wrapText="1"/>
    </xf>
    <xf numFmtId="4" fontId="31" fillId="0" borderId="1" xfId="0" applyNumberFormat="1" applyFont="1" applyFill="1" applyBorder="1" applyAlignment="1">
      <alignment horizontal="center" vertical="center" wrapText="1"/>
    </xf>
    <xf numFmtId="1" fontId="41" fillId="0" borderId="1" xfId="0" applyNumberFormat="1" applyFont="1" applyFill="1" applyBorder="1" applyAlignment="1">
      <alignment vertical="center" wrapText="1"/>
    </xf>
    <xf numFmtId="4" fontId="28" fillId="0" borderId="1" xfId="0" applyNumberFormat="1" applyFont="1" applyFill="1" applyBorder="1" applyAlignment="1">
      <alignment horizontal="center" vertical="center" wrapText="1"/>
    </xf>
    <xf numFmtId="0" fontId="34" fillId="0" borderId="1" xfId="18" quotePrefix="1" applyFont="1" applyBorder="1" applyAlignment="1">
      <alignment horizontal="center" vertical="center" wrapText="1"/>
    </xf>
    <xf numFmtId="4" fontId="34" fillId="0" borderId="1" xfId="18" quotePrefix="1" applyNumberFormat="1" applyFont="1" applyBorder="1" applyAlignment="1">
      <alignment horizontal="center" vertical="center" wrapText="1"/>
    </xf>
    <xf numFmtId="4" fontId="34" fillId="0" borderId="1" xfId="18" quotePrefix="1" applyNumberFormat="1" applyFont="1" applyBorder="1" applyAlignment="1">
      <alignment vertical="center" wrapText="1"/>
    </xf>
    <xf numFmtId="0" fontId="30" fillId="5" borderId="24" xfId="2" applyFont="1" applyFill="1" applyBorder="1" applyAlignment="1">
      <alignment horizontal="center" vertical="center" wrapText="1"/>
    </xf>
    <xf numFmtId="4" fontId="28" fillId="0" borderId="1" xfId="2" applyNumberFormat="1" applyFont="1" applyFill="1" applyBorder="1" applyAlignment="1">
      <alignment horizontal="right" vertical="center" wrapText="1"/>
    </xf>
    <xf numFmtId="4" fontId="34" fillId="0" borderId="1" xfId="15" applyNumberFormat="1" applyFont="1" applyBorder="1" applyAlignment="1">
      <alignment horizontal="center" vertical="center" wrapText="1"/>
    </xf>
    <xf numFmtId="0" fontId="38" fillId="0" borderId="9" xfId="19" quotePrefix="1" applyFont="1" applyBorder="1" applyAlignment="1">
      <alignment horizontal="center" vertical="center" wrapText="1"/>
    </xf>
    <xf numFmtId="0" fontId="38" fillId="0" borderId="47" xfId="19" applyFont="1" applyBorder="1" applyAlignment="1">
      <alignment horizontal="center" vertical="center" wrapText="1"/>
    </xf>
    <xf numFmtId="4" fontId="38" fillId="0" borderId="47" xfId="19" applyNumberFormat="1" applyFont="1" applyBorder="1" applyAlignment="1">
      <alignment horizontal="center" vertical="center" wrapText="1"/>
    </xf>
    <xf numFmtId="4" fontId="38" fillId="0" borderId="47" xfId="19" quotePrefix="1" applyNumberFormat="1" applyFont="1" applyBorder="1" applyAlignment="1">
      <alignment vertical="center" wrapText="1"/>
    </xf>
    <xf numFmtId="0" fontId="25" fillId="0" borderId="47" xfId="2" applyFont="1" applyFill="1" applyBorder="1" applyAlignment="1">
      <alignment horizontal="center" vertical="center" wrapText="1"/>
    </xf>
    <xf numFmtId="0" fontId="25" fillId="0" borderId="3" xfId="0" applyFont="1" applyFill="1" applyBorder="1" applyAlignment="1">
      <alignment horizontal="center" vertical="center" wrapText="1"/>
    </xf>
    <xf numFmtId="4" fontId="24" fillId="0" borderId="47" xfId="0" applyNumberFormat="1" applyFont="1" applyFill="1" applyBorder="1" applyAlignment="1">
      <alignment horizontal="right" vertical="center" wrapText="1"/>
    </xf>
    <xf numFmtId="4" fontId="24" fillId="0" borderId="23" xfId="0" applyNumberFormat="1" applyFont="1" applyFill="1" applyBorder="1" applyAlignment="1">
      <alignment horizontal="right" vertical="center" wrapText="1"/>
    </xf>
    <xf numFmtId="0" fontId="25" fillId="0" borderId="5" xfId="1" quotePrefix="1" applyFont="1" applyBorder="1" applyAlignment="1">
      <alignment horizontal="center" vertical="center" wrapText="1"/>
    </xf>
    <xf numFmtId="4" fontId="25" fillId="0" borderId="5" xfId="1" quotePrefix="1" applyNumberFormat="1" applyFont="1" applyBorder="1" applyAlignment="1">
      <alignment horizontal="center" vertical="center" wrapText="1"/>
    </xf>
    <xf numFmtId="0" fontId="25" fillId="0" borderId="1" xfId="0" applyFont="1" applyFill="1" applyBorder="1" applyAlignment="1">
      <alignment horizontal="center" vertical="center" wrapText="1"/>
    </xf>
    <xf numFmtId="0" fontId="30" fillId="0" borderId="15" xfId="2"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25" fillId="0" borderId="5" xfId="2" applyFont="1" applyFill="1" applyBorder="1" applyAlignment="1">
      <alignment horizontal="center" vertical="center" wrapText="1"/>
    </xf>
    <xf numFmtId="0" fontId="25" fillId="0" borderId="1" xfId="0" applyFont="1" applyFill="1" applyBorder="1" applyAlignment="1">
      <alignment horizontal="center" vertical="center" wrapText="1"/>
    </xf>
    <xf numFmtId="0" fontId="34" fillId="0" borderId="1" xfId="23" quotePrefix="1" applyFont="1" applyBorder="1" applyAlignment="1">
      <alignment horizontal="center" vertical="center" wrapText="1"/>
    </xf>
    <xf numFmtId="4" fontId="34" fillId="0" borderId="1" xfId="23" quotePrefix="1" applyNumberFormat="1" applyFont="1" applyBorder="1" applyAlignment="1">
      <alignment horizontal="center" vertical="center" wrapText="1"/>
    </xf>
    <xf numFmtId="4" fontId="34" fillId="0" borderId="1" xfId="23" quotePrefix="1" applyNumberFormat="1" applyFont="1" applyBorder="1" applyAlignment="1">
      <alignment vertical="center" wrapText="1"/>
    </xf>
    <xf numFmtId="0" fontId="25" fillId="0" borderId="21" xfId="11" quotePrefix="1" applyFont="1" applyBorder="1" applyAlignment="1">
      <alignment horizontal="center" vertical="center" wrapText="1"/>
    </xf>
    <xf numFmtId="0" fontId="25" fillId="0" borderId="21" xfId="1" quotePrefix="1" applyFont="1" applyBorder="1" applyAlignment="1">
      <alignment horizontal="center" vertical="center" wrapText="1"/>
    </xf>
    <xf numFmtId="49" fontId="25" fillId="0" borderId="21" xfId="1" applyNumberFormat="1" applyFont="1" applyBorder="1" applyAlignment="1">
      <alignment horizontal="center" vertical="center" wrapText="1"/>
    </xf>
    <xf numFmtId="4" fontId="25" fillId="5" borderId="18" xfId="0" applyNumberFormat="1" applyFont="1" applyFill="1" applyBorder="1" applyAlignment="1">
      <alignment horizontal="right" vertical="center" wrapText="1"/>
    </xf>
    <xf numFmtId="0" fontId="25" fillId="0" borderId="21" xfId="16" quotePrefix="1" applyFont="1" applyBorder="1" applyAlignment="1">
      <alignment horizontal="center" vertical="center" wrapText="1"/>
    </xf>
    <xf numFmtId="0" fontId="34" fillId="0" borderId="21" xfId="23" quotePrefix="1" applyFont="1" applyBorder="1" applyAlignment="1">
      <alignment horizontal="center" vertical="center" wrapText="1"/>
    </xf>
    <xf numFmtId="0" fontId="34" fillId="0" borderId="21" xfId="18" quotePrefix="1" applyFont="1" applyBorder="1" applyAlignment="1">
      <alignment horizontal="center" vertical="center" wrapText="1"/>
    </xf>
    <xf numFmtId="0" fontId="25" fillId="0" borderId="48" xfId="1" quotePrefix="1" applyFont="1" applyBorder="1" applyAlignment="1">
      <alignment horizontal="center" vertical="center" wrapText="1"/>
    </xf>
    <xf numFmtId="0" fontId="24" fillId="0" borderId="21" xfId="13" quotePrefix="1" applyFont="1" applyBorder="1" applyAlignment="1">
      <alignment horizontal="center" vertical="center" wrapText="1"/>
    </xf>
    <xf numFmtId="4" fontId="24" fillId="0" borderId="18" xfId="0" applyNumberFormat="1" applyFont="1" applyFill="1" applyBorder="1" applyAlignment="1">
      <alignment horizontal="right" vertical="center" wrapText="1"/>
    </xf>
    <xf numFmtId="0" fontId="25" fillId="0" borderId="48" xfId="16" quotePrefix="1" applyFont="1" applyBorder="1" applyAlignment="1">
      <alignment horizontal="center" vertical="center" wrapText="1"/>
    </xf>
    <xf numFmtId="0" fontId="24" fillId="0" borderId="0" xfId="0" applyFont="1" applyAlignment="1">
      <alignment horizontal="center"/>
    </xf>
    <xf numFmtId="1" fontId="31" fillId="0" borderId="1" xfId="0" applyNumberFormat="1" applyFont="1" applyFill="1" applyBorder="1" applyAlignment="1">
      <alignment horizontal="center" vertical="center" wrapText="1"/>
    </xf>
    <xf numFmtId="0" fontId="25" fillId="0" borderId="44" xfId="0" applyFont="1" applyFill="1" applyBorder="1" applyAlignment="1">
      <alignment horizontal="center" vertical="center" wrapText="1"/>
    </xf>
    <xf numFmtId="0" fontId="35" fillId="0" borderId="0" xfId="0" applyFont="1"/>
    <xf numFmtId="0" fontId="36" fillId="0" borderId="0" xfId="0" applyFont="1" applyAlignment="1">
      <alignment horizontal="left"/>
    </xf>
    <xf numFmtId="0" fontId="43" fillId="0" borderId="1" xfId="0" applyFont="1" applyBorder="1" applyAlignment="1">
      <alignment horizontal="center" vertical="center"/>
    </xf>
    <xf numFmtId="0" fontId="22" fillId="0" borderId="0" xfId="0" applyFont="1" applyAlignment="1">
      <alignment horizontal="right"/>
    </xf>
    <xf numFmtId="0" fontId="28" fillId="0" borderId="0" xfId="0" applyFont="1" applyAlignment="1">
      <alignment horizontal="center" wrapText="1"/>
    </xf>
    <xf numFmtId="1" fontId="41" fillId="0" borderId="1" xfId="0" applyNumberFormat="1" applyFont="1" applyFill="1" applyBorder="1" applyAlignment="1">
      <alignment horizontal="center" vertical="center" wrapText="1"/>
    </xf>
    <xf numFmtId="1" fontId="31" fillId="0" borderId="1" xfId="0" applyNumberFormat="1" applyFont="1" applyFill="1" applyBorder="1" applyAlignment="1">
      <alignment horizontal="center" vertical="center" wrapText="1"/>
    </xf>
    <xf numFmtId="0" fontId="25" fillId="0" borderId="24" xfId="0" applyFont="1" applyFill="1" applyBorder="1" applyAlignment="1">
      <alignment horizontal="center" vertical="center" wrapText="1"/>
    </xf>
    <xf numFmtId="0" fontId="35" fillId="0" borderId="1" xfId="25" applyFont="1" applyBorder="1" applyAlignment="1">
      <alignment horizontal="center" vertical="center" wrapText="1"/>
    </xf>
    <xf numFmtId="0" fontId="35" fillId="3" borderId="1" xfId="25" applyFont="1" applyFill="1" applyBorder="1" applyAlignment="1">
      <alignment horizontal="center" vertical="center" wrapText="1"/>
    </xf>
    <xf numFmtId="0" fontId="36" fillId="0" borderId="1" xfId="25" applyFont="1" applyBorder="1" applyAlignment="1">
      <alignment vertical="center"/>
    </xf>
    <xf numFmtId="0" fontId="36" fillId="0" borderId="1" xfId="25" applyFont="1" applyBorder="1" applyAlignment="1">
      <alignment vertical="center" wrapText="1"/>
    </xf>
    <xf numFmtId="4" fontId="36" fillId="3" borderId="1" xfId="25" applyNumberFormat="1" applyFont="1" applyFill="1" applyBorder="1" applyAlignment="1">
      <alignment vertical="center"/>
    </xf>
    <xf numFmtId="4" fontId="36" fillId="0" borderId="1" xfId="25" applyNumberFormat="1" applyFont="1" applyBorder="1" applyAlignment="1">
      <alignment vertical="center"/>
    </xf>
    <xf numFmtId="0" fontId="35" fillId="0" borderId="1" xfId="25" applyFont="1" applyBorder="1" applyAlignment="1">
      <alignment vertical="center"/>
    </xf>
    <xf numFmtId="0" fontId="35" fillId="0" borderId="1" xfId="25" applyFont="1" applyBorder="1" applyAlignment="1">
      <alignment vertical="center" wrapText="1"/>
    </xf>
    <xf numFmtId="4" fontId="35" fillId="3" borderId="1" xfId="25" applyNumberFormat="1" applyFont="1" applyFill="1" applyBorder="1" applyAlignment="1">
      <alignment vertical="center"/>
    </xf>
    <xf numFmtId="4" fontId="35" fillId="0" borderId="1" xfId="25" applyNumberFormat="1" applyFont="1" applyBorder="1" applyAlignment="1">
      <alignment vertical="center"/>
    </xf>
    <xf numFmtId="0" fontId="36" fillId="3" borderId="1" xfId="25" applyFont="1" applyFill="1" applyBorder="1" applyAlignment="1">
      <alignment vertical="center"/>
    </xf>
    <xf numFmtId="0" fontId="36" fillId="3" borderId="1" xfId="25" applyFont="1" applyFill="1" applyBorder="1" applyAlignment="1">
      <alignment vertical="center" wrapText="1"/>
    </xf>
    <xf numFmtId="0" fontId="36" fillId="3" borderId="1" xfId="25" applyFont="1" applyFill="1" applyBorder="1" applyAlignment="1">
      <alignment horizontal="center" vertical="center"/>
    </xf>
    <xf numFmtId="0" fontId="34" fillId="0" borderId="1" xfId="25" quotePrefix="1" applyFont="1" applyBorder="1" applyAlignment="1">
      <alignment horizontal="center" vertical="center" wrapText="1"/>
    </xf>
    <xf numFmtId="4" fontId="34" fillId="0" borderId="1" xfId="25" quotePrefix="1" applyNumberFormat="1" applyFont="1" applyBorder="1" applyAlignment="1">
      <alignment horizontal="center" vertical="center" wrapText="1"/>
    </xf>
    <xf numFmtId="4" fontId="34" fillId="0" borderId="1" xfId="25" quotePrefix="1" applyNumberFormat="1" applyFont="1" applyBorder="1" applyAlignment="1">
      <alignment vertical="center" wrapText="1"/>
    </xf>
    <xf numFmtId="0" fontId="43" fillId="0" borderId="1" xfId="25" applyFont="1" applyBorder="1" applyAlignment="1">
      <alignment horizontal="center" vertical="center"/>
    </xf>
    <xf numFmtId="4" fontId="43" fillId="0" borderId="17" xfId="15" applyNumberFormat="1" applyFont="1" applyBorder="1" applyAlignment="1">
      <alignment horizontal="center" vertical="center" wrapText="1"/>
    </xf>
    <xf numFmtId="4" fontId="44" fillId="0" borderId="17" xfId="15" quotePrefix="1" applyNumberFormat="1" applyFont="1" applyBorder="1" applyAlignment="1">
      <alignment horizontal="center" vertical="center" wrapText="1"/>
    </xf>
    <xf numFmtId="4" fontId="46" fillId="0" borderId="17" xfId="15" applyNumberFormat="1" applyFont="1" applyBorder="1" applyAlignment="1">
      <alignment horizontal="left" vertical="center" wrapText="1"/>
    </xf>
    <xf numFmtId="4" fontId="42" fillId="0" borderId="1" xfId="0" applyNumberFormat="1" applyFont="1" applyFill="1" applyBorder="1" applyAlignment="1">
      <alignment horizontal="right" vertical="center" wrapText="1"/>
    </xf>
    <xf numFmtId="4" fontId="41" fillId="0" borderId="1" xfId="0" applyNumberFormat="1" applyFont="1" applyFill="1" applyBorder="1" applyAlignment="1">
      <alignment horizontal="right" vertical="center" wrapText="1"/>
    </xf>
    <xf numFmtId="0" fontId="25" fillId="0" borderId="14" xfId="0" applyFont="1" applyFill="1" applyBorder="1" applyAlignment="1">
      <alignment horizontal="center" vertical="center" wrapText="1"/>
    </xf>
    <xf numFmtId="0" fontId="34" fillId="0" borderId="42" xfId="17" quotePrefix="1" applyFont="1" applyBorder="1" applyAlignment="1">
      <alignment horizontal="center" vertical="center" wrapText="1"/>
    </xf>
    <xf numFmtId="49" fontId="34" fillId="0" borderId="42" xfId="17" applyNumberFormat="1" applyFont="1" applyBorder="1" applyAlignment="1">
      <alignment horizontal="center" vertical="center" wrapText="1"/>
    </xf>
    <xf numFmtId="4" fontId="34" fillId="0" borderId="42" xfId="22" quotePrefix="1" applyNumberFormat="1" applyFont="1" applyBorder="1" applyAlignment="1">
      <alignment vertical="center" wrapText="1"/>
    </xf>
    <xf numFmtId="0" fontId="25" fillId="0" borderId="46" xfId="0" applyFont="1" applyFill="1" applyBorder="1" applyAlignment="1">
      <alignment horizontal="center" vertical="center" wrapText="1"/>
    </xf>
    <xf numFmtId="0" fontId="24" fillId="5" borderId="20" xfId="0" applyFont="1" applyFill="1" applyBorder="1" applyAlignment="1">
      <alignment horizontal="center" vertical="center" wrapText="1"/>
    </xf>
    <xf numFmtId="0" fontId="24" fillId="0" borderId="50" xfId="0" applyFont="1" applyBorder="1" applyAlignment="1">
      <alignment horizontal="center" vertical="center" wrapText="1"/>
    </xf>
    <xf numFmtId="0" fontId="24" fillId="0" borderId="53" xfId="0" applyFont="1" applyBorder="1" applyAlignment="1">
      <alignment horizontal="center" vertical="center" wrapText="1"/>
    </xf>
    <xf numFmtId="0" fontId="24" fillId="0" borderId="54" xfId="0" applyFont="1" applyBorder="1" applyAlignment="1">
      <alignment horizontal="center" vertical="center" wrapText="1"/>
    </xf>
    <xf numFmtId="0" fontId="24" fillId="0" borderId="53" xfId="0" applyFont="1" applyFill="1" applyBorder="1" applyAlignment="1">
      <alignment horizontal="center" vertical="center" wrapText="1"/>
    </xf>
    <xf numFmtId="0" fontId="24" fillId="0" borderId="52" xfId="0" applyFont="1" applyFill="1" applyBorder="1" applyAlignment="1">
      <alignment horizontal="center" vertical="center" wrapText="1"/>
    </xf>
    <xf numFmtId="4" fontId="24" fillId="0" borderId="55" xfId="0" applyNumberFormat="1" applyFont="1" applyFill="1" applyBorder="1" applyAlignment="1">
      <alignment horizontal="right" vertical="center" wrapText="1"/>
    </xf>
    <xf numFmtId="4" fontId="24" fillId="0" borderId="51" xfId="0" applyNumberFormat="1" applyFont="1" applyFill="1" applyBorder="1" applyAlignment="1">
      <alignment horizontal="right" vertical="center" wrapText="1"/>
    </xf>
    <xf numFmtId="4" fontId="24" fillId="0" borderId="56" xfId="0" applyNumberFormat="1" applyFont="1" applyFill="1" applyBorder="1" applyAlignment="1">
      <alignment horizontal="right" vertical="center" wrapText="1"/>
    </xf>
    <xf numFmtId="0" fontId="25" fillId="0" borderId="1" xfId="19" applyFont="1" applyFill="1" applyBorder="1" applyAlignment="1">
      <alignment horizontal="center" vertical="center" wrapText="1"/>
    </xf>
    <xf numFmtId="0" fontId="26" fillId="0" borderId="0" xfId="0" applyFont="1" applyAlignment="1">
      <alignment horizontal="center" vertical="center"/>
    </xf>
    <xf numFmtId="0" fontId="48" fillId="0" borderId="0" xfId="0" applyFont="1" applyAlignment="1">
      <alignment horizontal="right"/>
    </xf>
    <xf numFmtId="0" fontId="48" fillId="0" borderId="0" xfId="0" applyFont="1" applyAlignment="1">
      <alignment horizontal="center"/>
    </xf>
    <xf numFmtId="0" fontId="48" fillId="0" borderId="0" xfId="0" applyFont="1" applyAlignment="1">
      <alignment horizontal="center" vertical="center"/>
    </xf>
    <xf numFmtId="0" fontId="25" fillId="0" borderId="0" xfId="0" applyFont="1" applyAlignment="1">
      <alignment horizontal="right"/>
    </xf>
    <xf numFmtId="0" fontId="21" fillId="0" borderId="1" xfId="0" applyFont="1" applyBorder="1" applyAlignment="1">
      <alignment horizontal="center" vertical="center" wrapText="1"/>
    </xf>
    <xf numFmtId="0" fontId="26" fillId="0" borderId="0" xfId="0" applyFont="1" applyAlignment="1">
      <alignment wrapText="1"/>
    </xf>
    <xf numFmtId="0" fontId="38" fillId="0" borderId="1" xfId="4" quotePrefix="1" applyFont="1" applyBorder="1" applyAlignment="1">
      <alignment horizontal="center" vertical="center" wrapText="1"/>
    </xf>
    <xf numFmtId="0" fontId="38" fillId="0" borderId="1" xfId="4" applyFont="1" applyBorder="1" applyAlignment="1">
      <alignment horizontal="center" vertical="center" wrapText="1"/>
    </xf>
    <xf numFmtId="4" fontId="38" fillId="0" borderId="1" xfId="4" applyNumberFormat="1" applyFont="1" applyBorder="1" applyAlignment="1">
      <alignment horizontal="center" vertical="center" wrapText="1"/>
    </xf>
    <xf numFmtId="4" fontId="38" fillId="0" borderId="1" xfId="6" applyNumberFormat="1" applyFont="1" applyBorder="1" applyAlignment="1">
      <alignment vertical="center" wrapText="1"/>
    </xf>
    <xf numFmtId="4" fontId="24" fillId="0" borderId="1" xfId="0" applyNumberFormat="1" applyFont="1" applyBorder="1" applyAlignment="1">
      <alignment horizontal="right" vertical="center" wrapText="1"/>
    </xf>
    <xf numFmtId="0" fontId="25" fillId="0" borderId="1" xfId="0" applyFont="1" applyBorder="1" applyAlignment="1">
      <alignment horizontal="center" vertical="center" wrapText="1"/>
    </xf>
    <xf numFmtId="0" fontId="24" fillId="0" borderId="30" xfId="0" applyFont="1" applyBorder="1" applyAlignment="1">
      <alignment horizontal="center" vertical="center" wrapText="1"/>
    </xf>
    <xf numFmtId="4" fontId="24" fillId="0" borderId="30" xfId="0" applyNumberFormat="1" applyFont="1" applyBorder="1" applyAlignment="1">
      <alignment horizontal="right" vertical="center" wrapText="1"/>
    </xf>
    <xf numFmtId="0" fontId="27" fillId="0" borderId="0" xfId="0" applyFont="1" applyAlignment="1">
      <alignment wrapText="1"/>
    </xf>
    <xf numFmtId="0" fontId="25" fillId="0" borderId="0" xfId="0" applyFont="1" applyAlignment="1">
      <alignment horizontal="center" vertical="center" wrapText="1"/>
    </xf>
    <xf numFmtId="0" fontId="28" fillId="0" borderId="0" xfId="0" applyFont="1" applyAlignment="1">
      <alignment horizontal="left"/>
    </xf>
    <xf numFmtId="0" fontId="31" fillId="0" borderId="0" xfId="0" applyFont="1"/>
    <xf numFmtId="0" fontId="28" fillId="0" borderId="0" xfId="0" applyFont="1"/>
    <xf numFmtId="0" fontId="31" fillId="2" borderId="0" xfId="0" applyFont="1" applyFill="1"/>
    <xf numFmtId="0" fontId="25" fillId="0" borderId="0" xfId="0" applyFont="1" applyAlignment="1">
      <alignment horizontal="center" vertical="center"/>
    </xf>
    <xf numFmtId="0" fontId="24" fillId="0" borderId="0" xfId="0" applyFont="1" applyBorder="1" applyAlignment="1">
      <alignment horizontal="center" vertical="center" wrapText="1"/>
    </xf>
    <xf numFmtId="4" fontId="24" fillId="0" borderId="0" xfId="0" applyNumberFormat="1" applyFont="1" applyBorder="1" applyAlignment="1">
      <alignment horizontal="right" vertical="center" wrapText="1"/>
    </xf>
    <xf numFmtId="0" fontId="25" fillId="0" borderId="5" xfId="0" applyFont="1" applyFill="1" applyBorder="1" applyAlignment="1">
      <alignment horizontal="center" vertical="center" wrapText="1"/>
    </xf>
    <xf numFmtId="0" fontId="35" fillId="0" borderId="1" xfId="25" applyFont="1" applyBorder="1" applyAlignment="1">
      <alignment horizontal="center" vertical="center" wrapText="1"/>
    </xf>
    <xf numFmtId="0" fontId="47" fillId="0" borderId="1" xfId="25" applyFont="1" applyBorder="1" applyAlignment="1">
      <alignment horizontal="center" vertical="center" wrapText="1"/>
    </xf>
    <xf numFmtId="0" fontId="28" fillId="0" borderId="0" xfId="0" applyFont="1" applyAlignment="1">
      <alignment horizontal="center" wrapText="1"/>
    </xf>
    <xf numFmtId="0" fontId="28" fillId="0" borderId="0" xfId="0" applyFont="1" applyAlignment="1">
      <alignment horizontal="center"/>
    </xf>
    <xf numFmtId="0" fontId="31" fillId="0" borderId="0" xfId="0" applyFont="1" applyAlignment="1">
      <alignment horizontal="center"/>
    </xf>
    <xf numFmtId="0" fontId="24" fillId="0" borderId="27" xfId="0" applyFont="1" applyBorder="1" applyAlignment="1">
      <alignment horizontal="center"/>
    </xf>
    <xf numFmtId="0" fontId="24" fillId="0" borderId="25" xfId="0" applyFont="1" applyBorder="1" applyAlignment="1">
      <alignment horizontal="center"/>
    </xf>
    <xf numFmtId="0" fontId="35" fillId="3" borderId="1" xfId="25" applyFont="1" applyFill="1" applyBorder="1" applyAlignment="1">
      <alignment horizontal="center" vertical="center" wrapText="1"/>
    </xf>
    <xf numFmtId="0" fontId="24" fillId="0" borderId="0" xfId="0" applyFont="1" applyAlignment="1">
      <alignment horizontal="center"/>
    </xf>
    <xf numFmtId="1" fontId="31" fillId="0" borderId="15" xfId="0" applyNumberFormat="1" applyFont="1" applyFill="1" applyBorder="1" applyAlignment="1">
      <alignment horizontal="center" vertical="center" wrapText="1"/>
    </xf>
    <xf numFmtId="1" fontId="31" fillId="0" borderId="17" xfId="0" applyNumberFormat="1" applyFont="1" applyFill="1" applyBorder="1" applyAlignment="1">
      <alignment horizontal="center" vertical="center" wrapText="1"/>
    </xf>
    <xf numFmtId="2" fontId="28" fillId="0" borderId="15" xfId="0" applyNumberFormat="1" applyFont="1" applyFill="1" applyBorder="1" applyAlignment="1">
      <alignment horizontal="center" vertical="center" wrapText="1"/>
    </xf>
    <xf numFmtId="2" fontId="28" fillId="0" borderId="17" xfId="0" applyNumberFormat="1" applyFont="1" applyFill="1" applyBorder="1" applyAlignment="1">
      <alignment horizontal="center" vertical="center" wrapText="1"/>
    </xf>
    <xf numFmtId="1" fontId="41" fillId="0" borderId="15" xfId="0" applyNumberFormat="1" applyFont="1" applyFill="1" applyBorder="1" applyAlignment="1">
      <alignment horizontal="center" vertical="center" wrapText="1"/>
    </xf>
    <xf numFmtId="1" fontId="41" fillId="0" borderId="29" xfId="0" applyNumberFormat="1" applyFont="1" applyFill="1" applyBorder="1" applyAlignment="1">
      <alignment horizontal="center" vertical="center" wrapText="1"/>
    </xf>
    <xf numFmtId="1" fontId="41" fillId="0" borderId="17" xfId="0" applyNumberFormat="1" applyFont="1" applyFill="1" applyBorder="1" applyAlignment="1">
      <alignment horizontal="center" vertical="center" wrapText="1"/>
    </xf>
    <xf numFmtId="0" fontId="0" fillId="0" borderId="17" xfId="0" applyFont="1" applyBorder="1" applyAlignment="1">
      <alignment horizontal="center"/>
    </xf>
    <xf numFmtId="1" fontId="31" fillId="0" borderId="1" xfId="0" applyNumberFormat="1" applyFont="1" applyFill="1" applyBorder="1" applyAlignment="1">
      <alignment horizontal="center" vertical="center" wrapText="1"/>
    </xf>
    <xf numFmtId="0" fontId="29" fillId="0" borderId="0" xfId="0" applyFont="1" applyAlignment="1">
      <alignment horizontal="center" wrapText="1"/>
    </xf>
    <xf numFmtId="0" fontId="39" fillId="0" borderId="0" xfId="0" applyFont="1" applyBorder="1" applyAlignment="1">
      <alignment horizontal="center"/>
    </xf>
    <xf numFmtId="1" fontId="41" fillId="0" borderId="1" xfId="0" applyNumberFormat="1" applyFont="1" applyFill="1" applyBorder="1" applyAlignment="1">
      <alignment horizontal="center" vertical="center" wrapText="1"/>
    </xf>
    <xf numFmtId="0" fontId="24" fillId="0" borderId="0" xfId="0" applyFont="1" applyBorder="1" applyAlignment="1">
      <alignment horizontal="center"/>
    </xf>
    <xf numFmtId="0" fontId="31" fillId="0" borderId="15" xfId="0" applyFont="1" applyBorder="1" applyAlignment="1">
      <alignment horizontal="center"/>
    </xf>
    <xf numFmtId="0" fontId="31" fillId="0" borderId="17" xfId="0" applyFont="1" applyBorder="1" applyAlignment="1">
      <alignment horizontal="center"/>
    </xf>
    <xf numFmtId="0" fontId="40" fillId="0" borderId="0" xfId="0" applyNumberFormat="1" applyFont="1" applyFill="1" applyBorder="1" applyAlignment="1" applyProtection="1">
      <alignment horizontal="center" vertical="center"/>
    </xf>
    <xf numFmtId="0" fontId="43" fillId="0" borderId="15" xfId="25" applyFont="1" applyBorder="1" applyAlignment="1">
      <alignment horizontal="center" vertical="center" wrapText="1"/>
    </xf>
    <xf numFmtId="0" fontId="43" fillId="0" borderId="17" xfId="25" applyFont="1" applyBorder="1" applyAlignment="1">
      <alignment horizontal="center" vertical="center" wrapText="1"/>
    </xf>
    <xf numFmtId="0" fontId="43" fillId="0" borderId="20" xfId="17" quotePrefix="1" applyFont="1" applyBorder="1" applyAlignment="1">
      <alignment horizontal="center" vertical="center" wrapText="1"/>
    </xf>
    <xf numFmtId="0" fontId="43" fillId="0" borderId="14" xfId="17" quotePrefix="1" applyFont="1" applyBorder="1" applyAlignment="1">
      <alignment horizontal="center" vertical="center" wrapText="1"/>
    </xf>
    <xf numFmtId="0" fontId="43" fillId="0" borderId="46" xfId="17" quotePrefix="1" applyFont="1" applyBorder="1" applyAlignment="1">
      <alignment horizontal="center" vertical="center" wrapText="1"/>
    </xf>
    <xf numFmtId="0" fontId="43" fillId="0" borderId="1" xfId="17" quotePrefix="1" applyFont="1" applyBorder="1" applyAlignment="1">
      <alignment horizontal="center" vertical="center" wrapText="1"/>
    </xf>
    <xf numFmtId="49" fontId="31" fillId="0" borderId="20" xfId="0" applyNumberFormat="1" applyFont="1" applyFill="1" applyBorder="1" applyAlignment="1">
      <alignment horizontal="center" vertical="center" wrapText="1"/>
    </xf>
    <xf numFmtId="49" fontId="31" fillId="0" borderId="14" xfId="0" applyNumberFormat="1" applyFont="1" applyFill="1" applyBorder="1" applyAlignment="1">
      <alignment horizontal="center" vertical="center" wrapText="1"/>
    </xf>
    <xf numFmtId="49" fontId="31" fillId="0" borderId="46" xfId="0" applyNumberFormat="1" applyFont="1" applyFill="1" applyBorder="1" applyAlignment="1">
      <alignment horizontal="center" vertical="center" wrapText="1"/>
    </xf>
    <xf numFmtId="49" fontId="31" fillId="0" borderId="5" xfId="0" applyNumberFormat="1" applyFont="1" applyFill="1" applyBorder="1" applyAlignment="1">
      <alignment horizontal="center" vertical="center" wrapText="1"/>
    </xf>
    <xf numFmtId="49" fontId="31" fillId="0" borderId="2" xfId="0" applyNumberFormat="1" applyFont="1" applyFill="1" applyBorder="1" applyAlignment="1">
      <alignment horizontal="center" vertical="center" wrapText="1"/>
    </xf>
    <xf numFmtId="49" fontId="31" fillId="0" borderId="42" xfId="0" applyNumberFormat="1" applyFont="1" applyFill="1" applyBorder="1" applyAlignment="1">
      <alignment horizontal="center" vertical="center" wrapText="1"/>
    </xf>
    <xf numFmtId="0" fontId="31" fillId="0" borderId="15" xfId="0" applyFont="1" applyFill="1" applyBorder="1" applyAlignment="1">
      <alignment horizontal="center" vertical="center" wrapText="1"/>
    </xf>
    <xf numFmtId="0" fontId="31" fillId="0" borderId="17" xfId="0" applyFont="1" applyFill="1" applyBorder="1" applyAlignment="1">
      <alignment horizontal="center" vertical="center" wrapText="1"/>
    </xf>
    <xf numFmtId="0" fontId="43" fillId="0" borderId="15" xfId="0" applyFont="1" applyBorder="1" applyAlignment="1">
      <alignment horizontal="center" vertical="center" wrapText="1"/>
    </xf>
    <xf numFmtId="0" fontId="43" fillId="0" borderId="17" xfId="0" applyFont="1" applyBorder="1" applyAlignment="1">
      <alignment horizontal="center" vertical="center" wrapText="1"/>
    </xf>
    <xf numFmtId="0" fontId="25" fillId="0" borderId="44"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25" fillId="0" borderId="5" xfId="2" applyFont="1" applyFill="1" applyBorder="1" applyAlignment="1">
      <alignment horizontal="center" vertical="center" wrapText="1"/>
    </xf>
    <xf numFmtId="0" fontId="25" fillId="0" borderId="42" xfId="2" applyFont="1" applyFill="1" applyBorder="1" applyAlignment="1">
      <alignment horizontal="center" vertical="center" wrapText="1"/>
    </xf>
    <xf numFmtId="0" fontId="34" fillId="0" borderId="1" xfId="19" quotePrefix="1" applyFont="1" applyBorder="1" applyAlignment="1">
      <alignment horizontal="center" vertical="center" wrapText="1"/>
    </xf>
    <xf numFmtId="4" fontId="34" fillId="0" borderId="1" xfId="19" quotePrefix="1" applyNumberFormat="1" applyFont="1" applyBorder="1" applyAlignment="1">
      <alignment horizontal="center" vertical="center" wrapText="1"/>
    </xf>
    <xf numFmtId="4" fontId="34" fillId="0" borderId="44" xfId="19" quotePrefix="1" applyNumberFormat="1" applyFont="1" applyBorder="1" applyAlignment="1">
      <alignment horizontal="center" vertical="center" wrapText="1"/>
    </xf>
    <xf numFmtId="4" fontId="34" fillId="0" borderId="6" xfId="19" quotePrefix="1" applyNumberFormat="1" applyFont="1" applyBorder="1" applyAlignment="1">
      <alignment horizontal="center" vertical="center" wrapText="1"/>
    </xf>
    <xf numFmtId="4" fontId="34" fillId="0" borderId="24" xfId="19" quotePrefix="1" applyNumberFormat="1" applyFont="1" applyBorder="1" applyAlignment="1">
      <alignment horizontal="center" vertical="center" wrapText="1"/>
    </xf>
    <xf numFmtId="0" fontId="25" fillId="0" borderId="48" xfId="15" quotePrefix="1" applyFont="1" applyBorder="1" applyAlignment="1">
      <alignment horizontal="center" vertical="center" wrapText="1"/>
    </xf>
    <xf numFmtId="0" fontId="25" fillId="0" borderId="7" xfId="15" quotePrefix="1" applyFont="1" applyBorder="1" applyAlignment="1">
      <alignment horizontal="center" vertical="center" wrapText="1"/>
    </xf>
    <xf numFmtId="0" fontId="25" fillId="0" borderId="49" xfId="15" quotePrefix="1" applyFont="1" applyBorder="1" applyAlignment="1">
      <alignment horizontal="center" vertical="center" wrapText="1"/>
    </xf>
    <xf numFmtId="0" fontId="25" fillId="0" borderId="5" xfId="15" quotePrefix="1" applyFont="1" applyBorder="1" applyAlignment="1">
      <alignment horizontal="center" vertical="center" wrapText="1"/>
    </xf>
    <xf numFmtId="0" fontId="25" fillId="0" borderId="2" xfId="15" quotePrefix="1" applyFont="1" applyBorder="1" applyAlignment="1">
      <alignment horizontal="center" vertical="center" wrapText="1"/>
    </xf>
    <xf numFmtId="0" fontId="25" fillId="0" borderId="42" xfId="15" quotePrefix="1" applyFont="1" applyBorder="1" applyAlignment="1">
      <alignment horizontal="center" vertical="center" wrapText="1"/>
    </xf>
    <xf numFmtId="4" fontId="25" fillId="0" borderId="5" xfId="15" quotePrefix="1" applyNumberFormat="1" applyFont="1" applyBorder="1" applyAlignment="1">
      <alignment horizontal="center" vertical="center" wrapText="1"/>
    </xf>
    <xf numFmtId="4" fontId="25" fillId="0" borderId="2" xfId="15" quotePrefix="1" applyNumberFormat="1" applyFont="1" applyBorder="1" applyAlignment="1">
      <alignment horizontal="center" vertical="center" wrapText="1"/>
    </xf>
    <xf numFmtId="4" fontId="25" fillId="0" borderId="42" xfId="15" quotePrefix="1" applyNumberFormat="1" applyFont="1" applyBorder="1" applyAlignment="1">
      <alignment horizontal="center" vertical="center" wrapText="1"/>
    </xf>
    <xf numFmtId="0" fontId="25" fillId="0" borderId="48" xfId="1" quotePrefix="1" applyFont="1" applyBorder="1" applyAlignment="1">
      <alignment horizontal="center" vertical="center" wrapText="1"/>
    </xf>
    <xf numFmtId="0" fontId="25" fillId="0" borderId="49" xfId="1" quotePrefix="1" applyFont="1" applyBorder="1" applyAlignment="1">
      <alignment horizontal="center" vertical="center" wrapText="1"/>
    </xf>
    <xf numFmtId="0" fontId="25" fillId="0" borderId="5" xfId="1" quotePrefix="1" applyFont="1" applyBorder="1" applyAlignment="1">
      <alignment horizontal="center" vertical="center" wrapText="1"/>
    </xf>
    <xf numFmtId="0" fontId="25" fillId="0" borderId="42" xfId="1" quotePrefix="1" applyFont="1" applyBorder="1" applyAlignment="1">
      <alignment horizontal="center" vertical="center" wrapText="1"/>
    </xf>
    <xf numFmtId="4" fontId="25" fillId="0" borderId="5" xfId="1" quotePrefix="1" applyNumberFormat="1" applyFont="1" applyBorder="1" applyAlignment="1">
      <alignment horizontal="center" vertical="center" wrapText="1"/>
    </xf>
    <xf numFmtId="4" fontId="25" fillId="0" borderId="42" xfId="1" quotePrefix="1" applyNumberFormat="1" applyFont="1" applyBorder="1" applyAlignment="1">
      <alignment horizontal="center" vertical="center" wrapText="1"/>
    </xf>
    <xf numFmtId="0" fontId="25" fillId="0" borderId="5"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42" xfId="0" applyFont="1" applyFill="1" applyBorder="1" applyAlignment="1">
      <alignment horizontal="center" vertical="center" wrapText="1"/>
    </xf>
    <xf numFmtId="0" fontId="30" fillId="0" borderId="15" xfId="2" applyFont="1" applyFill="1" applyBorder="1" applyAlignment="1">
      <alignment horizontal="center" vertical="center" wrapText="1"/>
    </xf>
    <xf numFmtId="0" fontId="25" fillId="0" borderId="7" xfId="1" quotePrefix="1" applyFont="1" applyBorder="1" applyAlignment="1">
      <alignment horizontal="center" vertical="center" wrapText="1"/>
    </xf>
    <xf numFmtId="0" fontId="25" fillId="0" borderId="2" xfId="1" quotePrefix="1" applyFont="1" applyBorder="1" applyAlignment="1">
      <alignment horizontal="center" vertical="center" wrapText="1"/>
    </xf>
    <xf numFmtId="4" fontId="25" fillId="0" borderId="2" xfId="1" quotePrefix="1" applyNumberFormat="1" applyFont="1" applyBorder="1" applyAlignment="1">
      <alignment horizontal="center" vertical="center" wrapText="1"/>
    </xf>
    <xf numFmtId="4" fontId="25" fillId="5" borderId="5" xfId="1" quotePrefix="1" applyNumberFormat="1" applyFont="1" applyFill="1" applyBorder="1" applyAlignment="1">
      <alignment horizontal="center" vertical="center" wrapText="1"/>
    </xf>
    <xf numFmtId="4" fontId="25" fillId="5" borderId="2" xfId="1" quotePrefix="1" applyNumberFormat="1" applyFont="1" applyFill="1" applyBorder="1" applyAlignment="1">
      <alignment horizontal="center" vertical="center" wrapText="1"/>
    </xf>
    <xf numFmtId="4" fontId="25" fillId="5" borderId="42" xfId="1" quotePrefix="1" applyNumberFormat="1" applyFont="1" applyFill="1" applyBorder="1" applyAlignment="1">
      <alignment horizontal="center" vertical="center" wrapText="1"/>
    </xf>
    <xf numFmtId="0" fontId="24" fillId="0" borderId="40" xfId="0" applyFont="1" applyBorder="1" applyAlignment="1">
      <alignment horizontal="center" vertical="center" wrapText="1"/>
    </xf>
    <xf numFmtId="0" fontId="24" fillId="0" borderId="41" xfId="0" applyFont="1" applyBorder="1" applyAlignment="1">
      <alignment horizontal="center" vertical="center" wrapText="1"/>
    </xf>
    <xf numFmtId="0" fontId="25" fillId="0" borderId="1" xfId="0" applyFont="1" applyFill="1" applyBorder="1" applyAlignment="1">
      <alignment horizontal="center" vertical="center" wrapText="1"/>
    </xf>
    <xf numFmtId="0" fontId="29" fillId="0" borderId="0" xfId="0" applyFont="1" applyAlignment="1">
      <alignment horizontal="center" vertical="center" wrapText="1"/>
    </xf>
    <xf numFmtId="0" fontId="22" fillId="0" borderId="38" xfId="0" applyNumberFormat="1" applyFont="1" applyFill="1" applyBorder="1" applyAlignment="1" applyProtection="1">
      <alignment horizontal="center" vertical="center" wrapText="1"/>
    </xf>
    <xf numFmtId="0" fontId="22" fillId="0" borderId="39" xfId="0" applyNumberFormat="1" applyFont="1" applyFill="1" applyBorder="1" applyAlignment="1" applyProtection="1">
      <alignment horizontal="center" vertical="center" wrapText="1"/>
    </xf>
    <xf numFmtId="0" fontId="24" fillId="0" borderId="38" xfId="0" applyNumberFormat="1" applyFont="1" applyFill="1" applyBorder="1" applyAlignment="1" applyProtection="1">
      <alignment horizontal="center" vertical="center" wrapText="1"/>
    </xf>
    <xf numFmtId="0" fontId="24" fillId="0" borderId="39" xfId="0" applyNumberFormat="1" applyFont="1" applyFill="1" applyBorder="1" applyAlignment="1" applyProtection="1">
      <alignment horizontal="center" vertical="center" wrapText="1"/>
    </xf>
    <xf numFmtId="0" fontId="24" fillId="0" borderId="40" xfId="0" applyNumberFormat="1" applyFont="1" applyFill="1" applyBorder="1" applyAlignment="1" applyProtection="1">
      <alignment horizontal="center" vertical="center" wrapText="1"/>
    </xf>
    <xf numFmtId="0" fontId="24" fillId="0" borderId="41" xfId="0" applyNumberFormat="1" applyFont="1" applyFill="1" applyBorder="1" applyAlignment="1" applyProtection="1">
      <alignment horizontal="center" vertical="center" wrapText="1"/>
    </xf>
    <xf numFmtId="0" fontId="24" fillId="0" borderId="31" xfId="0" applyNumberFormat="1" applyFont="1" applyFill="1" applyBorder="1" applyAlignment="1" applyProtection="1">
      <alignment horizontal="center" vertical="center" wrapText="1"/>
    </xf>
    <xf numFmtId="0" fontId="24" fillId="0" borderId="11" xfId="0" applyNumberFormat="1" applyFont="1" applyFill="1" applyBorder="1" applyAlignment="1" applyProtection="1">
      <alignment horizontal="center" vertical="center" wrapText="1"/>
    </xf>
    <xf numFmtId="0" fontId="24" fillId="0" borderId="36"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34" xfId="0" applyFont="1" applyBorder="1" applyAlignment="1">
      <alignment horizontal="center" vertical="center" wrapText="1"/>
    </xf>
    <xf numFmtId="0" fontId="24" fillId="0" borderId="35" xfId="0" applyFont="1" applyBorder="1" applyAlignment="1">
      <alignment horizontal="center" vertical="center" wrapText="1"/>
    </xf>
    <xf numFmtId="0" fontId="24" fillId="0" borderId="32" xfId="0" applyNumberFormat="1" applyFont="1" applyFill="1" applyBorder="1" applyAlignment="1" applyProtection="1">
      <alignment horizontal="center" vertical="center" wrapText="1"/>
    </xf>
    <xf numFmtId="0" fontId="24" fillId="0" borderId="33" xfId="0" applyNumberFormat="1" applyFont="1" applyFill="1" applyBorder="1" applyAlignment="1" applyProtection="1">
      <alignment horizontal="center" vertical="center" wrapText="1"/>
    </xf>
    <xf numFmtId="3" fontId="24" fillId="0" borderId="30" xfId="0" applyNumberFormat="1" applyFont="1" applyBorder="1" applyAlignment="1">
      <alignment horizontal="center" vertical="center" wrapText="1"/>
    </xf>
    <xf numFmtId="3" fontId="24" fillId="0" borderId="31" xfId="0" applyNumberFormat="1" applyFont="1" applyBorder="1" applyAlignment="1">
      <alignment horizontal="center" vertical="center" wrapText="1"/>
    </xf>
    <xf numFmtId="0" fontId="35" fillId="0" borderId="1" xfId="26" applyFont="1" applyBorder="1" applyAlignment="1">
      <alignment horizontal="center" vertical="center" wrapText="1"/>
    </xf>
    <xf numFmtId="0" fontId="34" fillId="0" borderId="1" xfId="26" applyFont="1" applyBorder="1" applyAlignment="1">
      <alignment horizontal="center" vertical="center" wrapText="1"/>
    </xf>
    <xf numFmtId="0" fontId="34" fillId="3" borderId="1" xfId="26" applyFont="1" applyFill="1" applyBorder="1" applyAlignment="1">
      <alignment horizontal="center" vertical="center" wrapText="1"/>
    </xf>
    <xf numFmtId="0" fontId="34" fillId="0" borderId="1" xfId="26" applyFont="1" applyBorder="1" applyAlignment="1">
      <alignment horizontal="center" vertical="center" wrapText="1"/>
    </xf>
    <xf numFmtId="0" fontId="34" fillId="3" borderId="1" xfId="26" applyFont="1" applyFill="1" applyBorder="1" applyAlignment="1">
      <alignment horizontal="center" vertical="center" wrapText="1"/>
    </xf>
    <xf numFmtId="0" fontId="38" fillId="0" borderId="1" xfId="26" quotePrefix="1" applyFont="1" applyBorder="1" applyAlignment="1">
      <alignment horizontal="center" vertical="center" wrapText="1"/>
    </xf>
    <xf numFmtId="0" fontId="38" fillId="0" borderId="1" xfId="26" applyFont="1" applyBorder="1" applyAlignment="1">
      <alignment horizontal="center" vertical="center" wrapText="1"/>
    </xf>
    <xf numFmtId="4" fontId="38" fillId="0" borderId="1" xfId="26" applyNumberFormat="1" applyFont="1" applyBorder="1" applyAlignment="1">
      <alignment horizontal="center" vertical="center" wrapText="1"/>
    </xf>
    <xf numFmtId="4" fontId="38" fillId="0" borderId="1" xfId="26" quotePrefix="1" applyNumberFormat="1" applyFont="1" applyBorder="1" applyAlignment="1">
      <alignment vertical="center" wrapText="1"/>
    </xf>
    <xf numFmtId="4" fontId="38" fillId="3" borderId="1" xfId="26" applyNumberFormat="1" applyFont="1" applyFill="1" applyBorder="1" applyAlignment="1">
      <alignment vertical="center" wrapText="1"/>
    </xf>
    <xf numFmtId="4" fontId="38" fillId="0" borderId="1" xfId="26" applyNumberFormat="1" applyFont="1" applyBorder="1" applyAlignment="1">
      <alignment vertical="center" wrapText="1"/>
    </xf>
    <xf numFmtId="0" fontId="34" fillId="0" borderId="1" xfId="26" quotePrefix="1" applyFont="1" applyBorder="1" applyAlignment="1">
      <alignment horizontal="center" vertical="center" wrapText="1"/>
    </xf>
    <xf numFmtId="4" fontId="34" fillId="0" borderId="1" xfId="26" quotePrefix="1" applyNumberFormat="1" applyFont="1" applyBorder="1" applyAlignment="1">
      <alignment horizontal="center" vertical="center" wrapText="1"/>
    </xf>
    <xf numFmtId="4" fontId="34" fillId="0" borderId="1" xfId="26" quotePrefix="1" applyNumberFormat="1" applyFont="1" applyBorder="1" applyAlignment="1">
      <alignment vertical="center" wrapText="1"/>
    </xf>
    <xf numFmtId="4" fontId="34" fillId="3" borderId="1" xfId="26" applyNumberFormat="1" applyFont="1" applyFill="1" applyBorder="1" applyAlignment="1">
      <alignment vertical="center" wrapText="1"/>
    </xf>
    <xf numFmtId="4" fontId="34" fillId="0" borderId="1" xfId="26" applyNumberFormat="1" applyFont="1" applyBorder="1" applyAlignment="1">
      <alignment vertical="center" wrapText="1"/>
    </xf>
    <xf numFmtId="0" fontId="38" fillId="3" borderId="1" xfId="26" applyFont="1" applyFill="1" applyBorder="1" applyAlignment="1">
      <alignment horizontal="center" vertical="center" wrapText="1"/>
    </xf>
    <xf numFmtId="4" fontId="38" fillId="3" borderId="1" xfId="26" applyNumberFormat="1" applyFont="1" applyFill="1" applyBorder="1" applyAlignment="1">
      <alignment horizontal="center" vertical="center" wrapText="1"/>
    </xf>
    <xf numFmtId="0" fontId="38" fillId="0" borderId="15" xfId="26" applyFont="1" applyBorder="1" applyAlignment="1">
      <alignment horizontal="center" vertical="center"/>
    </xf>
    <xf numFmtId="0" fontId="34" fillId="0" borderId="29" xfId="26" applyFont="1" applyBorder="1" applyAlignment="1"/>
    <xf numFmtId="0" fontId="34" fillId="0" borderId="17" xfId="26" applyFont="1" applyBorder="1" applyAlignment="1"/>
    <xf numFmtId="0" fontId="38" fillId="0" borderId="1" xfId="26" applyFont="1" applyBorder="1" applyAlignment="1">
      <alignment vertical="center"/>
    </xf>
    <xf numFmtId="0" fontId="38" fillId="0" borderId="1" xfId="26" applyFont="1" applyBorder="1" applyAlignment="1">
      <alignment vertical="center" wrapText="1"/>
    </xf>
    <xf numFmtId="4" fontId="38" fillId="3" borderId="1" xfId="26" applyNumberFormat="1" applyFont="1" applyFill="1" applyBorder="1" applyAlignment="1">
      <alignment vertical="center"/>
    </xf>
    <xf numFmtId="4" fontId="38" fillId="0" borderId="1" xfId="26" applyNumberFormat="1" applyFont="1" applyBorder="1" applyAlignment="1">
      <alignment vertical="center"/>
    </xf>
    <xf numFmtId="0" fontId="34" fillId="0" borderId="1" xfId="26" applyFont="1" applyBorder="1" applyAlignment="1">
      <alignment vertical="center"/>
    </xf>
    <xf numFmtId="0" fontId="34" fillId="0" borderId="1" xfId="26" applyFont="1" applyBorder="1" applyAlignment="1">
      <alignment vertical="center" wrapText="1"/>
    </xf>
    <xf numFmtId="4" fontId="34" fillId="3" borderId="1" xfId="26" applyNumberFormat="1" applyFont="1" applyFill="1" applyBorder="1" applyAlignment="1">
      <alignment vertical="center"/>
    </xf>
    <xf numFmtId="4" fontId="34" fillId="0" borderId="1" xfId="26" applyNumberFormat="1" applyFont="1" applyBorder="1" applyAlignment="1">
      <alignment vertical="center"/>
    </xf>
    <xf numFmtId="0" fontId="38" fillId="3" borderId="1" xfId="26" applyFont="1" applyFill="1" applyBorder="1" applyAlignment="1">
      <alignment horizontal="center" vertical="center"/>
    </xf>
    <xf numFmtId="0" fontId="38" fillId="3" borderId="1" xfId="26" applyFont="1" applyFill="1" applyBorder="1" applyAlignment="1">
      <alignment vertical="center" wrapText="1"/>
    </xf>
    <xf numFmtId="0" fontId="25" fillId="0" borderId="42" xfId="0" applyFont="1" applyBorder="1" applyAlignment="1">
      <alignment horizontal="center" vertical="center" wrapText="1"/>
    </xf>
    <xf numFmtId="4" fontId="24" fillId="0" borderId="42" xfId="0" applyNumberFormat="1" applyFont="1" applyBorder="1" applyAlignment="1">
      <alignment horizontal="right" vertical="center" wrapText="1"/>
    </xf>
    <xf numFmtId="4" fontId="25" fillId="0" borderId="42" xfId="0" applyNumberFormat="1" applyFont="1" applyBorder="1" applyAlignment="1">
      <alignment horizontal="center" vertical="center" wrapText="1"/>
    </xf>
  </cellXfs>
  <cellStyles count="27">
    <cellStyle name="Normal_Доходи" xfId="9"/>
    <cellStyle name="Обычный" xfId="0" builtinId="0"/>
    <cellStyle name="Обычный 10" xfId="14"/>
    <cellStyle name="Обычный 11" xfId="15"/>
    <cellStyle name="Обычный 12" xfId="16"/>
    <cellStyle name="Обычный 13" xfId="17"/>
    <cellStyle name="Обычный 14" xfId="18"/>
    <cellStyle name="Обычный 15" xfId="19"/>
    <cellStyle name="Обычный 16" xfId="20"/>
    <cellStyle name="Обычный 17" xfId="21"/>
    <cellStyle name="Обычный 18" xfId="22"/>
    <cellStyle name="Обычный 19" xfId="23"/>
    <cellStyle name="Обычный 2" xfId="1"/>
    <cellStyle name="Обычный 2 2" xfId="6"/>
    <cellStyle name="Обычный 20" xfId="24"/>
    <cellStyle name="Обычный 21" xfId="25"/>
    <cellStyle name="Обычный 22" xfId="26"/>
    <cellStyle name="Обычный 3" xfId="4"/>
    <cellStyle name="Обычный 4" xfId="5"/>
    <cellStyle name="Обычный 5" xfId="10"/>
    <cellStyle name="Обычный 6" xfId="11"/>
    <cellStyle name="Обычный 7" xfId="3"/>
    <cellStyle name="Обычный 7 2" xfId="8"/>
    <cellStyle name="Обычный 8" xfId="12"/>
    <cellStyle name="Обычный 9" xfId="13"/>
    <cellStyle name="Хороший" xfId="2" builtinId="26"/>
    <cellStyle name="Хороший 2" xfId="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F107"/>
  <sheetViews>
    <sheetView workbookViewId="0">
      <selection activeCell="C4" sqref="C4"/>
    </sheetView>
  </sheetViews>
  <sheetFormatPr defaultRowHeight="13.2"/>
  <cols>
    <col min="1" max="1" width="11.33203125" style="177" customWidth="1"/>
    <col min="2" max="2" width="41.109375" style="177" customWidth="1"/>
    <col min="3" max="3" width="14.21875" style="177" customWidth="1"/>
    <col min="4" max="4" width="14.109375" style="177" customWidth="1"/>
    <col min="5" max="5" width="14.21875" style="177" customWidth="1"/>
    <col min="6" max="6" width="14.77734375" style="177" customWidth="1"/>
    <col min="7" max="16384" width="8.88671875" style="177"/>
  </cols>
  <sheetData>
    <row r="1" spans="1:6">
      <c r="A1" s="1"/>
      <c r="B1" s="1"/>
      <c r="C1" s="1" t="s">
        <v>32</v>
      </c>
      <c r="D1" s="1"/>
      <c r="E1" s="1"/>
      <c r="F1" s="1"/>
    </row>
    <row r="2" spans="1:6">
      <c r="A2" s="1"/>
      <c r="B2" s="1"/>
      <c r="C2" s="1" t="s">
        <v>77</v>
      </c>
      <c r="D2" s="1"/>
      <c r="E2" s="1"/>
      <c r="F2" s="1"/>
    </row>
    <row r="3" spans="1:6">
      <c r="A3" s="1"/>
      <c r="B3" s="1"/>
      <c r="C3" s="1" t="s">
        <v>481</v>
      </c>
      <c r="D3" s="1"/>
      <c r="E3" s="1"/>
      <c r="F3" s="1"/>
    </row>
    <row r="4" spans="1:6">
      <c r="A4" s="1"/>
      <c r="B4" s="1"/>
      <c r="C4" s="1"/>
      <c r="D4" s="1"/>
      <c r="E4" s="1"/>
      <c r="F4" s="1"/>
    </row>
    <row r="5" spans="1:6" ht="13.2" customHeight="1">
      <c r="A5" s="1"/>
      <c r="B5" s="1"/>
      <c r="C5" s="1"/>
      <c r="D5" s="1"/>
      <c r="E5" s="1"/>
      <c r="F5" s="1"/>
    </row>
    <row r="6" spans="1:6" ht="36" customHeight="1">
      <c r="A6" s="249" t="s">
        <v>435</v>
      </c>
      <c r="B6" s="249"/>
      <c r="C6" s="249"/>
      <c r="D6" s="249"/>
      <c r="E6" s="249"/>
      <c r="F6" s="249"/>
    </row>
    <row r="7" spans="1:6" ht="18">
      <c r="A7" s="250" t="s">
        <v>436</v>
      </c>
      <c r="B7" s="251"/>
      <c r="C7" s="251"/>
      <c r="D7" s="251"/>
      <c r="E7" s="251"/>
      <c r="F7" s="251"/>
    </row>
    <row r="8" spans="1:6" ht="15.6">
      <c r="A8" s="174"/>
      <c r="B8" s="20"/>
      <c r="C8" s="20"/>
      <c r="D8" s="20"/>
      <c r="E8" s="20"/>
      <c r="F8" s="20"/>
    </row>
    <row r="9" spans="1:6" ht="15.6">
      <c r="A9" s="252">
        <v>13540000000</v>
      </c>
      <c r="B9" s="252"/>
      <c r="C9" s="20"/>
      <c r="D9" s="20"/>
      <c r="E9" s="20"/>
      <c r="F9" s="20"/>
    </row>
    <row r="10" spans="1:6" ht="15.6">
      <c r="A10" s="253" t="s">
        <v>104</v>
      </c>
      <c r="B10" s="253"/>
      <c r="C10" s="1"/>
      <c r="D10" s="1"/>
      <c r="E10" s="1"/>
      <c r="F10" s="2" t="s">
        <v>1</v>
      </c>
    </row>
    <row r="11" spans="1:6" ht="13.2" customHeight="1">
      <c r="A11" s="247" t="s">
        <v>25</v>
      </c>
      <c r="B11" s="247" t="s">
        <v>349</v>
      </c>
      <c r="C11" s="254" t="s">
        <v>44</v>
      </c>
      <c r="D11" s="247" t="s">
        <v>2</v>
      </c>
      <c r="E11" s="247" t="s">
        <v>9</v>
      </c>
      <c r="F11" s="247"/>
    </row>
    <row r="12" spans="1:6" ht="13.2" customHeight="1">
      <c r="A12" s="247"/>
      <c r="B12" s="247"/>
      <c r="C12" s="247"/>
      <c r="D12" s="247"/>
      <c r="E12" s="247" t="s">
        <v>48</v>
      </c>
      <c r="F12" s="248" t="s">
        <v>43</v>
      </c>
    </row>
    <row r="13" spans="1:6">
      <c r="A13" s="247"/>
      <c r="B13" s="247"/>
      <c r="C13" s="247"/>
      <c r="D13" s="247"/>
      <c r="E13" s="247"/>
      <c r="F13" s="247"/>
    </row>
    <row r="14" spans="1:6">
      <c r="A14" s="185">
        <v>1</v>
      </c>
      <c r="B14" s="185">
        <v>2</v>
      </c>
      <c r="C14" s="186">
        <v>3</v>
      </c>
      <c r="D14" s="185">
        <v>4</v>
      </c>
      <c r="E14" s="185">
        <v>5</v>
      </c>
      <c r="F14" s="185">
        <v>6</v>
      </c>
    </row>
    <row r="15" spans="1:6">
      <c r="A15" s="187">
        <v>10000000</v>
      </c>
      <c r="B15" s="188" t="s">
        <v>350</v>
      </c>
      <c r="C15" s="189">
        <v>215784700</v>
      </c>
      <c r="D15" s="190">
        <v>215414500</v>
      </c>
      <c r="E15" s="190">
        <v>370200</v>
      </c>
      <c r="F15" s="190">
        <v>0</v>
      </c>
    </row>
    <row r="16" spans="1:6" ht="26.4">
      <c r="A16" s="187">
        <v>11000000</v>
      </c>
      <c r="B16" s="188" t="s">
        <v>351</v>
      </c>
      <c r="C16" s="189">
        <v>147604600</v>
      </c>
      <c r="D16" s="190">
        <v>147604600</v>
      </c>
      <c r="E16" s="190">
        <v>0</v>
      </c>
      <c r="F16" s="190">
        <v>0</v>
      </c>
    </row>
    <row r="17" spans="1:6">
      <c r="A17" s="187">
        <v>11010000</v>
      </c>
      <c r="B17" s="188" t="s">
        <v>352</v>
      </c>
      <c r="C17" s="189">
        <v>147600000</v>
      </c>
      <c r="D17" s="190">
        <v>147600000</v>
      </c>
      <c r="E17" s="190">
        <v>0</v>
      </c>
      <c r="F17" s="190">
        <v>0</v>
      </c>
    </row>
    <row r="18" spans="1:6" ht="45" customHeight="1">
      <c r="A18" s="191">
        <v>11010100</v>
      </c>
      <c r="B18" s="192" t="s">
        <v>353</v>
      </c>
      <c r="C18" s="193">
        <v>120000000</v>
      </c>
      <c r="D18" s="194">
        <v>120000000</v>
      </c>
      <c r="E18" s="194">
        <v>0</v>
      </c>
      <c r="F18" s="194">
        <v>0</v>
      </c>
    </row>
    <row r="19" spans="1:6" ht="68.400000000000006" customHeight="1">
      <c r="A19" s="191">
        <v>11010200</v>
      </c>
      <c r="B19" s="192" t="s">
        <v>354</v>
      </c>
      <c r="C19" s="193">
        <v>9100000</v>
      </c>
      <c r="D19" s="194">
        <v>9100000</v>
      </c>
      <c r="E19" s="194">
        <v>0</v>
      </c>
      <c r="F19" s="194">
        <v>0</v>
      </c>
    </row>
    <row r="20" spans="1:6" ht="40.799999999999997" customHeight="1">
      <c r="A20" s="191">
        <v>11010400</v>
      </c>
      <c r="B20" s="192" t="s">
        <v>355</v>
      </c>
      <c r="C20" s="193">
        <v>17300000</v>
      </c>
      <c r="D20" s="194">
        <v>17300000</v>
      </c>
      <c r="E20" s="194">
        <v>0</v>
      </c>
      <c r="F20" s="194">
        <v>0</v>
      </c>
    </row>
    <row r="21" spans="1:6" ht="45.6" customHeight="1">
      <c r="A21" s="191">
        <v>11010500</v>
      </c>
      <c r="B21" s="192" t="s">
        <v>356</v>
      </c>
      <c r="C21" s="193">
        <v>1200000</v>
      </c>
      <c r="D21" s="194">
        <v>1200000</v>
      </c>
      <c r="E21" s="194">
        <v>0</v>
      </c>
      <c r="F21" s="194">
        <v>0</v>
      </c>
    </row>
    <row r="22" spans="1:6">
      <c r="A22" s="187">
        <v>11020000</v>
      </c>
      <c r="B22" s="188" t="s">
        <v>357</v>
      </c>
      <c r="C22" s="189">
        <v>4600</v>
      </c>
      <c r="D22" s="190">
        <v>4600</v>
      </c>
      <c r="E22" s="190">
        <v>0</v>
      </c>
      <c r="F22" s="190">
        <v>0</v>
      </c>
    </row>
    <row r="23" spans="1:6" ht="31.2" customHeight="1">
      <c r="A23" s="191">
        <v>11020200</v>
      </c>
      <c r="B23" s="192" t="s">
        <v>358</v>
      </c>
      <c r="C23" s="193">
        <v>4600</v>
      </c>
      <c r="D23" s="194">
        <v>4600</v>
      </c>
      <c r="E23" s="194">
        <v>0</v>
      </c>
      <c r="F23" s="194">
        <v>0</v>
      </c>
    </row>
    <row r="24" spans="1:6" ht="26.4">
      <c r="A24" s="187">
        <v>13000000</v>
      </c>
      <c r="B24" s="188" t="s">
        <v>359</v>
      </c>
      <c r="C24" s="189">
        <v>1349700</v>
      </c>
      <c r="D24" s="190">
        <v>1349700</v>
      </c>
      <c r="E24" s="190">
        <v>0</v>
      </c>
      <c r="F24" s="190">
        <v>0</v>
      </c>
    </row>
    <row r="25" spans="1:6" ht="26.4">
      <c r="A25" s="187">
        <v>13010000</v>
      </c>
      <c r="B25" s="188" t="s">
        <v>360</v>
      </c>
      <c r="C25" s="189">
        <v>1330000</v>
      </c>
      <c r="D25" s="190">
        <v>1330000</v>
      </c>
      <c r="E25" s="190">
        <v>0</v>
      </c>
      <c r="F25" s="190">
        <v>0</v>
      </c>
    </row>
    <row r="26" spans="1:6" ht="43.2" customHeight="1">
      <c r="A26" s="191">
        <v>13010100</v>
      </c>
      <c r="B26" s="192" t="s">
        <v>361</v>
      </c>
      <c r="C26" s="193">
        <v>1170000</v>
      </c>
      <c r="D26" s="194">
        <v>1170000</v>
      </c>
      <c r="E26" s="194">
        <v>0</v>
      </c>
      <c r="F26" s="194">
        <v>0</v>
      </c>
    </row>
    <row r="27" spans="1:6" ht="67.2" customHeight="1">
      <c r="A27" s="191">
        <v>13010200</v>
      </c>
      <c r="B27" s="192" t="s">
        <v>362</v>
      </c>
      <c r="C27" s="193">
        <v>160000</v>
      </c>
      <c r="D27" s="194">
        <v>160000</v>
      </c>
      <c r="E27" s="194">
        <v>0</v>
      </c>
      <c r="F27" s="194">
        <v>0</v>
      </c>
    </row>
    <row r="28" spans="1:6" ht="26.4">
      <c r="A28" s="187">
        <v>13030000</v>
      </c>
      <c r="B28" s="188" t="s">
        <v>363</v>
      </c>
      <c r="C28" s="189">
        <v>19700</v>
      </c>
      <c r="D28" s="190">
        <v>19700</v>
      </c>
      <c r="E28" s="190">
        <v>0</v>
      </c>
      <c r="F28" s="190">
        <v>0</v>
      </c>
    </row>
    <row r="29" spans="1:6" ht="39.6">
      <c r="A29" s="191">
        <v>13030100</v>
      </c>
      <c r="B29" s="192" t="s">
        <v>364</v>
      </c>
      <c r="C29" s="193">
        <v>19700</v>
      </c>
      <c r="D29" s="194">
        <v>19700</v>
      </c>
      <c r="E29" s="194">
        <v>0</v>
      </c>
      <c r="F29" s="194">
        <v>0</v>
      </c>
    </row>
    <row r="30" spans="1:6">
      <c r="A30" s="187">
        <v>14000000</v>
      </c>
      <c r="B30" s="188" t="s">
        <v>365</v>
      </c>
      <c r="C30" s="189">
        <v>8081000</v>
      </c>
      <c r="D30" s="190">
        <v>8081000</v>
      </c>
      <c r="E30" s="190">
        <v>0</v>
      </c>
      <c r="F30" s="190">
        <v>0</v>
      </c>
    </row>
    <row r="31" spans="1:6" ht="26.4">
      <c r="A31" s="187">
        <v>14020000</v>
      </c>
      <c r="B31" s="188" t="s">
        <v>366</v>
      </c>
      <c r="C31" s="189">
        <v>221000</v>
      </c>
      <c r="D31" s="190">
        <v>221000</v>
      </c>
      <c r="E31" s="190">
        <v>0</v>
      </c>
      <c r="F31" s="190">
        <v>0</v>
      </c>
    </row>
    <row r="32" spans="1:6">
      <c r="A32" s="191">
        <v>14021900</v>
      </c>
      <c r="B32" s="192" t="s">
        <v>367</v>
      </c>
      <c r="C32" s="193">
        <v>221000</v>
      </c>
      <c r="D32" s="194">
        <v>221000</v>
      </c>
      <c r="E32" s="194">
        <v>0</v>
      </c>
      <c r="F32" s="194">
        <v>0</v>
      </c>
    </row>
    <row r="33" spans="1:6" ht="39.6">
      <c r="A33" s="187">
        <v>14030000</v>
      </c>
      <c r="B33" s="188" t="s">
        <v>368</v>
      </c>
      <c r="C33" s="189">
        <v>4600000</v>
      </c>
      <c r="D33" s="190">
        <v>4600000</v>
      </c>
      <c r="E33" s="190">
        <v>0</v>
      </c>
      <c r="F33" s="190">
        <v>0</v>
      </c>
    </row>
    <row r="34" spans="1:6">
      <c r="A34" s="191">
        <v>14031900</v>
      </c>
      <c r="B34" s="192" t="s">
        <v>367</v>
      </c>
      <c r="C34" s="193">
        <v>4600000</v>
      </c>
      <c r="D34" s="194">
        <v>4600000</v>
      </c>
      <c r="E34" s="194">
        <v>0</v>
      </c>
      <c r="F34" s="194">
        <v>0</v>
      </c>
    </row>
    <row r="35" spans="1:6" ht="39.6">
      <c r="A35" s="187">
        <v>14040000</v>
      </c>
      <c r="B35" s="188" t="s">
        <v>369</v>
      </c>
      <c r="C35" s="189">
        <v>3260000</v>
      </c>
      <c r="D35" s="190">
        <v>3260000</v>
      </c>
      <c r="E35" s="190">
        <v>0</v>
      </c>
      <c r="F35" s="190">
        <v>0</v>
      </c>
    </row>
    <row r="36" spans="1:6" ht="79.2">
      <c r="A36" s="191">
        <v>14040100</v>
      </c>
      <c r="B36" s="192" t="s">
        <v>370</v>
      </c>
      <c r="C36" s="193">
        <v>1130000</v>
      </c>
      <c r="D36" s="194">
        <v>1130000</v>
      </c>
      <c r="E36" s="194">
        <v>0</v>
      </c>
      <c r="F36" s="194">
        <v>0</v>
      </c>
    </row>
    <row r="37" spans="1:6" ht="66">
      <c r="A37" s="191">
        <v>14040200</v>
      </c>
      <c r="B37" s="192" t="s">
        <v>371</v>
      </c>
      <c r="C37" s="193">
        <v>2130000</v>
      </c>
      <c r="D37" s="194">
        <v>2130000</v>
      </c>
      <c r="E37" s="194">
        <v>0</v>
      </c>
      <c r="F37" s="194">
        <v>0</v>
      </c>
    </row>
    <row r="38" spans="1:6" ht="39.6">
      <c r="A38" s="187">
        <v>18000000</v>
      </c>
      <c r="B38" s="188" t="s">
        <v>372</v>
      </c>
      <c r="C38" s="189">
        <v>58379200</v>
      </c>
      <c r="D38" s="190">
        <v>58379200</v>
      </c>
      <c r="E38" s="190">
        <v>0</v>
      </c>
      <c r="F38" s="190">
        <v>0</v>
      </c>
    </row>
    <row r="39" spans="1:6">
      <c r="A39" s="187">
        <v>18010000</v>
      </c>
      <c r="B39" s="188" t="s">
        <v>373</v>
      </c>
      <c r="C39" s="189">
        <v>22938000</v>
      </c>
      <c r="D39" s="190">
        <v>22938000</v>
      </c>
      <c r="E39" s="190">
        <v>0</v>
      </c>
      <c r="F39" s="190">
        <v>0</v>
      </c>
    </row>
    <row r="40" spans="1:6" ht="52.8">
      <c r="A40" s="191">
        <v>18010100</v>
      </c>
      <c r="B40" s="192" t="s">
        <v>374</v>
      </c>
      <c r="C40" s="193">
        <v>8500</v>
      </c>
      <c r="D40" s="194">
        <v>8500</v>
      </c>
      <c r="E40" s="194">
        <v>0</v>
      </c>
      <c r="F40" s="194">
        <v>0</v>
      </c>
    </row>
    <row r="41" spans="1:6" ht="52.8">
      <c r="A41" s="191">
        <v>18010200</v>
      </c>
      <c r="B41" s="192" t="s">
        <v>375</v>
      </c>
      <c r="C41" s="193">
        <v>341000</v>
      </c>
      <c r="D41" s="194">
        <v>341000</v>
      </c>
      <c r="E41" s="194">
        <v>0</v>
      </c>
      <c r="F41" s="194">
        <v>0</v>
      </c>
    </row>
    <row r="42" spans="1:6" ht="52.8">
      <c r="A42" s="191">
        <v>18010300</v>
      </c>
      <c r="B42" s="192" t="s">
        <v>376</v>
      </c>
      <c r="C42" s="193">
        <v>638000</v>
      </c>
      <c r="D42" s="194">
        <v>638000</v>
      </c>
      <c r="E42" s="194">
        <v>0</v>
      </c>
      <c r="F42" s="194">
        <v>0</v>
      </c>
    </row>
    <row r="43" spans="1:6" ht="52.8">
      <c r="A43" s="191">
        <v>18010400</v>
      </c>
      <c r="B43" s="192" t="s">
        <v>377</v>
      </c>
      <c r="C43" s="193">
        <v>1650000</v>
      </c>
      <c r="D43" s="194">
        <v>1650000</v>
      </c>
      <c r="E43" s="194">
        <v>0</v>
      </c>
      <c r="F43" s="194">
        <v>0</v>
      </c>
    </row>
    <row r="44" spans="1:6">
      <c r="A44" s="191">
        <v>18010500</v>
      </c>
      <c r="B44" s="192" t="s">
        <v>378</v>
      </c>
      <c r="C44" s="193">
        <v>2600000</v>
      </c>
      <c r="D44" s="194">
        <v>2600000</v>
      </c>
      <c r="E44" s="194">
        <v>0</v>
      </c>
      <c r="F44" s="194">
        <v>0</v>
      </c>
    </row>
    <row r="45" spans="1:6">
      <c r="A45" s="191">
        <v>18010600</v>
      </c>
      <c r="B45" s="192" t="s">
        <v>379</v>
      </c>
      <c r="C45" s="193">
        <v>14789000</v>
      </c>
      <c r="D45" s="194">
        <v>14789000</v>
      </c>
      <c r="E45" s="194">
        <v>0</v>
      </c>
      <c r="F45" s="194">
        <v>0</v>
      </c>
    </row>
    <row r="46" spans="1:6">
      <c r="A46" s="191">
        <v>18010700</v>
      </c>
      <c r="B46" s="192" t="s">
        <v>380</v>
      </c>
      <c r="C46" s="193">
        <v>1968000</v>
      </c>
      <c r="D46" s="194">
        <v>1968000</v>
      </c>
      <c r="E46" s="194">
        <v>0</v>
      </c>
      <c r="F46" s="194">
        <v>0</v>
      </c>
    </row>
    <row r="47" spans="1:6">
      <c r="A47" s="191">
        <v>18010900</v>
      </c>
      <c r="B47" s="192" t="s">
        <v>381</v>
      </c>
      <c r="C47" s="193">
        <v>851000</v>
      </c>
      <c r="D47" s="194">
        <v>851000</v>
      </c>
      <c r="E47" s="194">
        <v>0</v>
      </c>
      <c r="F47" s="194">
        <v>0</v>
      </c>
    </row>
    <row r="48" spans="1:6">
      <c r="A48" s="191">
        <v>18011000</v>
      </c>
      <c r="B48" s="192" t="s">
        <v>382</v>
      </c>
      <c r="C48" s="193">
        <v>12500</v>
      </c>
      <c r="D48" s="194">
        <v>12500</v>
      </c>
      <c r="E48" s="194">
        <v>0</v>
      </c>
      <c r="F48" s="194">
        <v>0</v>
      </c>
    </row>
    <row r="49" spans="1:6">
      <c r="A49" s="191">
        <v>18011100</v>
      </c>
      <c r="B49" s="192" t="s">
        <v>383</v>
      </c>
      <c r="C49" s="193">
        <v>80000</v>
      </c>
      <c r="D49" s="194">
        <v>80000</v>
      </c>
      <c r="E49" s="194">
        <v>0</v>
      </c>
      <c r="F49" s="194">
        <v>0</v>
      </c>
    </row>
    <row r="50" spans="1:6">
      <c r="A50" s="187">
        <v>18030000</v>
      </c>
      <c r="B50" s="188" t="s">
        <v>384</v>
      </c>
      <c r="C50" s="189">
        <v>12200</v>
      </c>
      <c r="D50" s="190">
        <v>12200</v>
      </c>
      <c r="E50" s="190">
        <v>0</v>
      </c>
      <c r="F50" s="190">
        <v>0</v>
      </c>
    </row>
    <row r="51" spans="1:6" ht="26.4">
      <c r="A51" s="191">
        <v>18030100</v>
      </c>
      <c r="B51" s="192" t="s">
        <v>385</v>
      </c>
      <c r="C51" s="193">
        <v>3000</v>
      </c>
      <c r="D51" s="194">
        <v>3000</v>
      </c>
      <c r="E51" s="194">
        <v>0</v>
      </c>
      <c r="F51" s="194">
        <v>0</v>
      </c>
    </row>
    <row r="52" spans="1:6">
      <c r="A52" s="191">
        <v>18030200</v>
      </c>
      <c r="B52" s="192" t="s">
        <v>386</v>
      </c>
      <c r="C52" s="193">
        <v>9200</v>
      </c>
      <c r="D52" s="194">
        <v>9200</v>
      </c>
      <c r="E52" s="194">
        <v>0</v>
      </c>
      <c r="F52" s="194">
        <v>0</v>
      </c>
    </row>
    <row r="53" spans="1:6">
      <c r="A53" s="187">
        <v>18050000</v>
      </c>
      <c r="B53" s="188" t="s">
        <v>387</v>
      </c>
      <c r="C53" s="189">
        <v>35429000</v>
      </c>
      <c r="D53" s="190">
        <v>35429000</v>
      </c>
      <c r="E53" s="190">
        <v>0</v>
      </c>
      <c r="F53" s="190">
        <v>0</v>
      </c>
    </row>
    <row r="54" spans="1:6">
      <c r="A54" s="191">
        <v>18050300</v>
      </c>
      <c r="B54" s="192" t="s">
        <v>388</v>
      </c>
      <c r="C54" s="193">
        <v>3452000</v>
      </c>
      <c r="D54" s="194">
        <v>3452000</v>
      </c>
      <c r="E54" s="194">
        <v>0</v>
      </c>
      <c r="F54" s="194">
        <v>0</v>
      </c>
    </row>
    <row r="55" spans="1:6">
      <c r="A55" s="191">
        <v>18050400</v>
      </c>
      <c r="B55" s="192" t="s">
        <v>389</v>
      </c>
      <c r="C55" s="193">
        <v>28970000</v>
      </c>
      <c r="D55" s="194">
        <v>28970000</v>
      </c>
      <c r="E55" s="194">
        <v>0</v>
      </c>
      <c r="F55" s="194">
        <v>0</v>
      </c>
    </row>
    <row r="56" spans="1:6" ht="66">
      <c r="A56" s="191">
        <v>18050500</v>
      </c>
      <c r="B56" s="192" t="s">
        <v>390</v>
      </c>
      <c r="C56" s="193">
        <v>3007000</v>
      </c>
      <c r="D56" s="194">
        <v>3007000</v>
      </c>
      <c r="E56" s="194">
        <v>0</v>
      </c>
      <c r="F56" s="194">
        <v>0</v>
      </c>
    </row>
    <row r="57" spans="1:6">
      <c r="A57" s="187">
        <v>19000000</v>
      </c>
      <c r="B57" s="188" t="s">
        <v>391</v>
      </c>
      <c r="C57" s="189">
        <v>370200</v>
      </c>
      <c r="D57" s="190">
        <v>0</v>
      </c>
      <c r="E57" s="190">
        <v>370200</v>
      </c>
      <c r="F57" s="190">
        <v>0</v>
      </c>
    </row>
    <row r="58" spans="1:6">
      <c r="A58" s="187">
        <v>19010000</v>
      </c>
      <c r="B58" s="188" t="s">
        <v>392</v>
      </c>
      <c r="C58" s="189">
        <v>370200</v>
      </c>
      <c r="D58" s="190">
        <v>0</v>
      </c>
      <c r="E58" s="190">
        <v>370200</v>
      </c>
      <c r="F58" s="190">
        <v>0</v>
      </c>
    </row>
    <row r="59" spans="1:6" ht="66">
      <c r="A59" s="191">
        <v>19010100</v>
      </c>
      <c r="B59" s="192" t="s">
        <v>393</v>
      </c>
      <c r="C59" s="193">
        <v>296000</v>
      </c>
      <c r="D59" s="194">
        <v>0</v>
      </c>
      <c r="E59" s="194">
        <v>296000</v>
      </c>
      <c r="F59" s="194">
        <v>0</v>
      </c>
    </row>
    <row r="60" spans="1:6" ht="26.4">
      <c r="A60" s="191">
        <v>19010200</v>
      </c>
      <c r="B60" s="192" t="s">
        <v>394</v>
      </c>
      <c r="C60" s="193">
        <v>53000</v>
      </c>
      <c r="D60" s="194">
        <v>0</v>
      </c>
      <c r="E60" s="194">
        <v>53000</v>
      </c>
      <c r="F60" s="194">
        <v>0</v>
      </c>
    </row>
    <row r="61" spans="1:6" ht="52.8">
      <c r="A61" s="191">
        <v>19010300</v>
      </c>
      <c r="B61" s="192" t="s">
        <v>395</v>
      </c>
      <c r="C61" s="193">
        <v>21200</v>
      </c>
      <c r="D61" s="194">
        <v>0</v>
      </c>
      <c r="E61" s="194">
        <v>21200</v>
      </c>
      <c r="F61" s="194">
        <v>0</v>
      </c>
    </row>
    <row r="62" spans="1:6">
      <c r="A62" s="187">
        <v>20000000</v>
      </c>
      <c r="B62" s="188" t="s">
        <v>396</v>
      </c>
      <c r="C62" s="189">
        <v>11033000</v>
      </c>
      <c r="D62" s="190">
        <v>5485500</v>
      </c>
      <c r="E62" s="190">
        <v>5547500</v>
      </c>
      <c r="F62" s="190">
        <v>0</v>
      </c>
    </row>
    <row r="63" spans="1:6" ht="26.4">
      <c r="A63" s="187">
        <v>21000000</v>
      </c>
      <c r="B63" s="188" t="s">
        <v>397</v>
      </c>
      <c r="C63" s="189">
        <v>102000</v>
      </c>
      <c r="D63" s="190">
        <v>102000</v>
      </c>
      <c r="E63" s="190">
        <v>0</v>
      </c>
      <c r="F63" s="190">
        <v>0</v>
      </c>
    </row>
    <row r="64" spans="1:6" ht="92.4">
      <c r="A64" s="187">
        <v>21010000</v>
      </c>
      <c r="B64" s="188" t="s">
        <v>398</v>
      </c>
      <c r="C64" s="189">
        <v>2000</v>
      </c>
      <c r="D64" s="190">
        <v>2000</v>
      </c>
      <c r="E64" s="190">
        <v>0</v>
      </c>
      <c r="F64" s="190">
        <v>0</v>
      </c>
    </row>
    <row r="65" spans="1:6" ht="52.8" customHeight="1">
      <c r="A65" s="191">
        <v>21010300</v>
      </c>
      <c r="B65" s="192" t="s">
        <v>399</v>
      </c>
      <c r="C65" s="193">
        <v>2000</v>
      </c>
      <c r="D65" s="194">
        <v>2000</v>
      </c>
      <c r="E65" s="194">
        <v>0</v>
      </c>
      <c r="F65" s="194">
        <v>0</v>
      </c>
    </row>
    <row r="66" spans="1:6">
      <c r="A66" s="187">
        <v>21080000</v>
      </c>
      <c r="B66" s="188" t="s">
        <v>400</v>
      </c>
      <c r="C66" s="189">
        <v>100000</v>
      </c>
      <c r="D66" s="190">
        <v>100000</v>
      </c>
      <c r="E66" s="190">
        <v>0</v>
      </c>
      <c r="F66" s="190">
        <v>0</v>
      </c>
    </row>
    <row r="67" spans="1:6">
      <c r="A67" s="191">
        <v>21081100</v>
      </c>
      <c r="B67" s="192" t="s">
        <v>401</v>
      </c>
      <c r="C67" s="193">
        <v>100000</v>
      </c>
      <c r="D67" s="194">
        <v>100000</v>
      </c>
      <c r="E67" s="194">
        <v>0</v>
      </c>
      <c r="F67" s="194">
        <v>0</v>
      </c>
    </row>
    <row r="68" spans="1:6" ht="39.6" customHeight="1">
      <c r="A68" s="187">
        <v>22000000</v>
      </c>
      <c r="B68" s="188" t="s">
        <v>402</v>
      </c>
      <c r="C68" s="189">
        <v>5283500</v>
      </c>
      <c r="D68" s="190">
        <v>5283500</v>
      </c>
      <c r="E68" s="190">
        <v>0</v>
      </c>
      <c r="F68" s="190">
        <v>0</v>
      </c>
    </row>
    <row r="69" spans="1:6">
      <c r="A69" s="187">
        <v>22010000</v>
      </c>
      <c r="B69" s="188" t="s">
        <v>403</v>
      </c>
      <c r="C69" s="189">
        <v>3986000</v>
      </c>
      <c r="D69" s="190">
        <v>3986000</v>
      </c>
      <c r="E69" s="190">
        <v>0</v>
      </c>
      <c r="F69" s="190">
        <v>0</v>
      </c>
    </row>
    <row r="70" spans="1:6" ht="39.6">
      <c r="A70" s="191">
        <v>22010300</v>
      </c>
      <c r="B70" s="192" t="s">
        <v>404</v>
      </c>
      <c r="C70" s="193">
        <v>86000</v>
      </c>
      <c r="D70" s="194">
        <v>86000</v>
      </c>
      <c r="E70" s="194">
        <v>0</v>
      </c>
      <c r="F70" s="194">
        <v>0</v>
      </c>
    </row>
    <row r="71" spans="1:6">
      <c r="A71" s="191">
        <v>22012500</v>
      </c>
      <c r="B71" s="192" t="s">
        <v>405</v>
      </c>
      <c r="C71" s="193">
        <v>1500000</v>
      </c>
      <c r="D71" s="194">
        <v>1500000</v>
      </c>
      <c r="E71" s="194">
        <v>0</v>
      </c>
      <c r="F71" s="194">
        <v>0</v>
      </c>
    </row>
    <row r="72" spans="1:6" ht="26.4">
      <c r="A72" s="191">
        <v>22012600</v>
      </c>
      <c r="B72" s="192" t="s">
        <v>406</v>
      </c>
      <c r="C72" s="193">
        <v>2400000</v>
      </c>
      <c r="D72" s="194">
        <v>2400000</v>
      </c>
      <c r="E72" s="194">
        <v>0</v>
      </c>
      <c r="F72" s="194">
        <v>0</v>
      </c>
    </row>
    <row r="73" spans="1:6" ht="39.6">
      <c r="A73" s="187">
        <v>22080000</v>
      </c>
      <c r="B73" s="188" t="s">
        <v>407</v>
      </c>
      <c r="C73" s="189">
        <v>1255000</v>
      </c>
      <c r="D73" s="190">
        <v>1255000</v>
      </c>
      <c r="E73" s="190">
        <v>0</v>
      </c>
      <c r="F73" s="190">
        <v>0</v>
      </c>
    </row>
    <row r="74" spans="1:6" ht="39.6">
      <c r="A74" s="191">
        <v>22080400</v>
      </c>
      <c r="B74" s="192" t="s">
        <v>408</v>
      </c>
      <c r="C74" s="193">
        <v>1255000</v>
      </c>
      <c r="D74" s="194">
        <v>1255000</v>
      </c>
      <c r="E74" s="194">
        <v>0</v>
      </c>
      <c r="F74" s="194">
        <v>0</v>
      </c>
    </row>
    <row r="75" spans="1:6">
      <c r="A75" s="187">
        <v>22090000</v>
      </c>
      <c r="B75" s="188" t="s">
        <v>409</v>
      </c>
      <c r="C75" s="189">
        <v>30500</v>
      </c>
      <c r="D75" s="190">
        <v>30500</v>
      </c>
      <c r="E75" s="190">
        <v>0</v>
      </c>
      <c r="F75" s="190">
        <v>0</v>
      </c>
    </row>
    <row r="76" spans="1:6" ht="52.8">
      <c r="A76" s="191">
        <v>22090100</v>
      </c>
      <c r="B76" s="192" t="s">
        <v>410</v>
      </c>
      <c r="C76" s="193">
        <v>25000</v>
      </c>
      <c r="D76" s="194">
        <v>25000</v>
      </c>
      <c r="E76" s="194">
        <v>0</v>
      </c>
      <c r="F76" s="194">
        <v>0</v>
      </c>
    </row>
    <row r="77" spans="1:6" ht="26.4" customHeight="1">
      <c r="A77" s="191">
        <v>22090200</v>
      </c>
      <c r="B77" s="192" t="s">
        <v>411</v>
      </c>
      <c r="C77" s="193">
        <v>500</v>
      </c>
      <c r="D77" s="194">
        <v>500</v>
      </c>
      <c r="E77" s="194">
        <v>0</v>
      </c>
      <c r="F77" s="194">
        <v>0</v>
      </c>
    </row>
    <row r="78" spans="1:6" ht="39.6">
      <c r="A78" s="191">
        <v>22090400</v>
      </c>
      <c r="B78" s="192" t="s">
        <v>412</v>
      </c>
      <c r="C78" s="193">
        <v>5000</v>
      </c>
      <c r="D78" s="194">
        <v>5000</v>
      </c>
      <c r="E78" s="194">
        <v>0</v>
      </c>
      <c r="F78" s="194">
        <v>0</v>
      </c>
    </row>
    <row r="79" spans="1:6" ht="79.2">
      <c r="A79" s="191">
        <v>22130000</v>
      </c>
      <c r="B79" s="192" t="s">
        <v>413</v>
      </c>
      <c r="C79" s="193">
        <v>12000</v>
      </c>
      <c r="D79" s="194">
        <v>12000</v>
      </c>
      <c r="E79" s="194">
        <v>0</v>
      </c>
      <c r="F79" s="194">
        <v>0</v>
      </c>
    </row>
    <row r="80" spans="1:6">
      <c r="A80" s="187">
        <v>24000000</v>
      </c>
      <c r="B80" s="188" t="s">
        <v>414</v>
      </c>
      <c r="C80" s="189">
        <v>124000</v>
      </c>
      <c r="D80" s="190">
        <v>100000</v>
      </c>
      <c r="E80" s="190">
        <v>24000</v>
      </c>
      <c r="F80" s="190">
        <v>0</v>
      </c>
    </row>
    <row r="81" spans="1:6">
      <c r="A81" s="187">
        <v>24060000</v>
      </c>
      <c r="B81" s="188" t="s">
        <v>400</v>
      </c>
      <c r="C81" s="189">
        <v>124000</v>
      </c>
      <c r="D81" s="190">
        <v>100000</v>
      </c>
      <c r="E81" s="190">
        <v>24000</v>
      </c>
      <c r="F81" s="190">
        <v>0</v>
      </c>
    </row>
    <row r="82" spans="1:6">
      <c r="A82" s="191">
        <v>24060300</v>
      </c>
      <c r="B82" s="192" t="s">
        <v>400</v>
      </c>
      <c r="C82" s="193">
        <v>100000</v>
      </c>
      <c r="D82" s="194">
        <v>100000</v>
      </c>
      <c r="E82" s="194">
        <v>0</v>
      </c>
      <c r="F82" s="194">
        <v>0</v>
      </c>
    </row>
    <row r="83" spans="1:6" ht="52.8">
      <c r="A83" s="191">
        <v>24062100</v>
      </c>
      <c r="B83" s="192" t="s">
        <v>415</v>
      </c>
      <c r="C83" s="193">
        <v>24000</v>
      </c>
      <c r="D83" s="194">
        <v>0</v>
      </c>
      <c r="E83" s="194">
        <v>24000</v>
      </c>
      <c r="F83" s="194">
        <v>0</v>
      </c>
    </row>
    <row r="84" spans="1:6">
      <c r="A84" s="187">
        <v>25000000</v>
      </c>
      <c r="B84" s="188" t="s">
        <v>416</v>
      </c>
      <c r="C84" s="189">
        <v>5523500</v>
      </c>
      <c r="D84" s="190">
        <v>0</v>
      </c>
      <c r="E84" s="190">
        <v>5523500</v>
      </c>
      <c r="F84" s="190">
        <v>0</v>
      </c>
    </row>
    <row r="85" spans="1:6" ht="39.6">
      <c r="A85" s="187">
        <v>25010000</v>
      </c>
      <c r="B85" s="188" t="s">
        <v>417</v>
      </c>
      <c r="C85" s="189">
        <v>5378500</v>
      </c>
      <c r="D85" s="190">
        <v>0</v>
      </c>
      <c r="E85" s="190">
        <v>5378500</v>
      </c>
      <c r="F85" s="190">
        <v>0</v>
      </c>
    </row>
    <row r="86" spans="1:6" ht="26.4">
      <c r="A86" s="191">
        <v>25010100</v>
      </c>
      <c r="B86" s="192" t="s">
        <v>418</v>
      </c>
      <c r="C86" s="193">
        <v>5308000</v>
      </c>
      <c r="D86" s="194">
        <v>0</v>
      </c>
      <c r="E86" s="194">
        <v>5308000</v>
      </c>
      <c r="F86" s="194">
        <v>0</v>
      </c>
    </row>
    <row r="87" spans="1:6" ht="39.6">
      <c r="A87" s="191">
        <v>25010300</v>
      </c>
      <c r="B87" s="192" t="s">
        <v>419</v>
      </c>
      <c r="C87" s="193">
        <v>70500</v>
      </c>
      <c r="D87" s="194">
        <v>0</v>
      </c>
      <c r="E87" s="194">
        <v>70500</v>
      </c>
      <c r="F87" s="194">
        <v>0</v>
      </c>
    </row>
    <row r="88" spans="1:6" ht="26.4">
      <c r="A88" s="187">
        <v>25020000</v>
      </c>
      <c r="B88" s="188" t="s">
        <v>420</v>
      </c>
      <c r="C88" s="189">
        <v>145000</v>
      </c>
      <c r="D88" s="190">
        <v>0</v>
      </c>
      <c r="E88" s="190">
        <v>145000</v>
      </c>
      <c r="F88" s="190">
        <v>0</v>
      </c>
    </row>
    <row r="89" spans="1:6" ht="79.2">
      <c r="A89" s="191">
        <v>25020200</v>
      </c>
      <c r="B89" s="192" t="s">
        <v>421</v>
      </c>
      <c r="C89" s="193">
        <v>145000</v>
      </c>
      <c r="D89" s="194">
        <v>0</v>
      </c>
      <c r="E89" s="194">
        <v>145000</v>
      </c>
      <c r="F89" s="194">
        <v>0</v>
      </c>
    </row>
    <row r="90" spans="1:6">
      <c r="A90" s="187">
        <v>30000000</v>
      </c>
      <c r="B90" s="188" t="s">
        <v>422</v>
      </c>
      <c r="C90" s="189">
        <v>1587900</v>
      </c>
      <c r="D90" s="190">
        <v>0</v>
      </c>
      <c r="E90" s="190">
        <v>1587900</v>
      </c>
      <c r="F90" s="190">
        <v>1587900</v>
      </c>
    </row>
    <row r="91" spans="1:6" ht="26.4">
      <c r="A91" s="187">
        <v>33000000</v>
      </c>
      <c r="B91" s="188" t="s">
        <v>423</v>
      </c>
      <c r="C91" s="189">
        <v>1587900</v>
      </c>
      <c r="D91" s="190">
        <v>0</v>
      </c>
      <c r="E91" s="190">
        <v>1587900</v>
      </c>
      <c r="F91" s="190">
        <v>1587900</v>
      </c>
    </row>
    <row r="92" spans="1:6">
      <c r="A92" s="187">
        <v>33010000</v>
      </c>
      <c r="B92" s="188" t="s">
        <v>424</v>
      </c>
      <c r="C92" s="189">
        <v>1587900</v>
      </c>
      <c r="D92" s="190">
        <v>0</v>
      </c>
      <c r="E92" s="190">
        <v>1587900</v>
      </c>
      <c r="F92" s="190">
        <v>1587900</v>
      </c>
    </row>
    <row r="93" spans="1:6" ht="66">
      <c r="A93" s="191">
        <v>33010100</v>
      </c>
      <c r="B93" s="192" t="s">
        <v>425</v>
      </c>
      <c r="C93" s="193">
        <v>1587900</v>
      </c>
      <c r="D93" s="194">
        <v>0</v>
      </c>
      <c r="E93" s="194">
        <v>1587900</v>
      </c>
      <c r="F93" s="194">
        <v>1587900</v>
      </c>
    </row>
    <row r="94" spans="1:6" ht="26.4">
      <c r="A94" s="195"/>
      <c r="B94" s="196" t="s">
        <v>426</v>
      </c>
      <c r="C94" s="189">
        <v>228405600</v>
      </c>
      <c r="D94" s="189">
        <v>220900000</v>
      </c>
      <c r="E94" s="189">
        <v>7505600</v>
      </c>
      <c r="F94" s="189">
        <v>1587900</v>
      </c>
    </row>
    <row r="95" spans="1:6">
      <c r="A95" s="187">
        <v>40000000</v>
      </c>
      <c r="B95" s="188" t="s">
        <v>427</v>
      </c>
      <c r="C95" s="189">
        <v>121764000</v>
      </c>
      <c r="D95" s="190">
        <v>121652800</v>
      </c>
      <c r="E95" s="190">
        <v>111200</v>
      </c>
      <c r="F95" s="190">
        <v>111200</v>
      </c>
    </row>
    <row r="96" spans="1:6">
      <c r="A96" s="187">
        <v>41000000</v>
      </c>
      <c r="B96" s="188" t="s">
        <v>428</v>
      </c>
      <c r="C96" s="189">
        <v>121764000</v>
      </c>
      <c r="D96" s="190">
        <v>121652800</v>
      </c>
      <c r="E96" s="190">
        <v>111200</v>
      </c>
      <c r="F96" s="190">
        <v>111200</v>
      </c>
    </row>
    <row r="97" spans="1:6" ht="26.4">
      <c r="A97" s="187">
        <v>41020000</v>
      </c>
      <c r="B97" s="188" t="s">
        <v>429</v>
      </c>
      <c r="C97" s="189">
        <v>18114500</v>
      </c>
      <c r="D97" s="190">
        <v>18114500</v>
      </c>
      <c r="E97" s="190">
        <v>0</v>
      </c>
      <c r="F97" s="190">
        <v>0</v>
      </c>
    </row>
    <row r="98" spans="1:6">
      <c r="A98" s="191">
        <v>41020100</v>
      </c>
      <c r="B98" s="192" t="s">
        <v>258</v>
      </c>
      <c r="C98" s="193">
        <v>18114500</v>
      </c>
      <c r="D98" s="194">
        <v>18114500</v>
      </c>
      <c r="E98" s="194">
        <v>0</v>
      </c>
      <c r="F98" s="194">
        <v>0</v>
      </c>
    </row>
    <row r="99" spans="1:6" ht="26.4">
      <c r="A99" s="187">
        <v>41030000</v>
      </c>
      <c r="B99" s="188" t="s">
        <v>430</v>
      </c>
      <c r="C99" s="189">
        <v>101806900</v>
      </c>
      <c r="D99" s="190">
        <v>101806900</v>
      </c>
      <c r="E99" s="190">
        <v>0</v>
      </c>
      <c r="F99" s="190">
        <v>0</v>
      </c>
    </row>
    <row r="100" spans="1:6" ht="26.4">
      <c r="A100" s="191">
        <v>41033900</v>
      </c>
      <c r="B100" s="192" t="s">
        <v>260</v>
      </c>
      <c r="C100" s="193">
        <v>101806900</v>
      </c>
      <c r="D100" s="194">
        <v>101806900</v>
      </c>
      <c r="E100" s="194">
        <v>0</v>
      </c>
      <c r="F100" s="194">
        <v>0</v>
      </c>
    </row>
    <row r="101" spans="1:6" ht="26.4">
      <c r="A101" s="187">
        <v>41050000</v>
      </c>
      <c r="B101" s="188" t="s">
        <v>431</v>
      </c>
      <c r="C101" s="189">
        <v>1842600</v>
      </c>
      <c r="D101" s="190">
        <v>1731400</v>
      </c>
      <c r="E101" s="190">
        <v>111200</v>
      </c>
      <c r="F101" s="190">
        <v>111200</v>
      </c>
    </row>
    <row r="102" spans="1:6" ht="39.6">
      <c r="A102" s="191">
        <v>41051000</v>
      </c>
      <c r="B102" s="192" t="s">
        <v>261</v>
      </c>
      <c r="C102" s="193">
        <v>1395000</v>
      </c>
      <c r="D102" s="194">
        <v>1395000</v>
      </c>
      <c r="E102" s="194">
        <v>0</v>
      </c>
      <c r="F102" s="194">
        <v>0</v>
      </c>
    </row>
    <row r="103" spans="1:6" ht="52.8">
      <c r="A103" s="191">
        <v>41051200</v>
      </c>
      <c r="B103" s="192" t="s">
        <v>432</v>
      </c>
      <c r="C103" s="193">
        <v>306000</v>
      </c>
      <c r="D103" s="194">
        <v>306000</v>
      </c>
      <c r="E103" s="194">
        <v>0</v>
      </c>
      <c r="F103" s="194">
        <v>0</v>
      </c>
    </row>
    <row r="104" spans="1:6" ht="19.2" customHeight="1">
      <c r="A104" s="191">
        <v>41053900</v>
      </c>
      <c r="B104" s="192" t="s">
        <v>447</v>
      </c>
      <c r="C104" s="193">
        <v>141600</v>
      </c>
      <c r="D104" s="194">
        <v>30400</v>
      </c>
      <c r="E104" s="194">
        <v>111200</v>
      </c>
      <c r="F104" s="194">
        <v>111200</v>
      </c>
    </row>
    <row r="105" spans="1:6">
      <c r="A105" s="197" t="s">
        <v>70</v>
      </c>
      <c r="B105" s="196" t="s">
        <v>433</v>
      </c>
      <c r="C105" s="189">
        <v>350169600</v>
      </c>
      <c r="D105" s="189">
        <v>342552800</v>
      </c>
      <c r="E105" s="189">
        <v>7616800</v>
      </c>
      <c r="F105" s="189">
        <v>1699100</v>
      </c>
    </row>
    <row r="107" spans="1:6">
      <c r="B107" s="178" t="s">
        <v>434</v>
      </c>
      <c r="E107" s="178" t="s">
        <v>220</v>
      </c>
    </row>
  </sheetData>
  <mergeCells count="11">
    <mergeCell ref="E12:E13"/>
    <mergeCell ref="F12:F13"/>
    <mergeCell ref="A6:F6"/>
    <mergeCell ref="A7:F7"/>
    <mergeCell ref="A9:B9"/>
    <mergeCell ref="A10:B10"/>
    <mergeCell ref="A11:A13"/>
    <mergeCell ref="B11:B13"/>
    <mergeCell ref="C11:C13"/>
    <mergeCell ref="D11:D13"/>
    <mergeCell ref="E11:F11"/>
  </mergeCells>
  <pageMargins left="0.70866141732283472" right="0.27559055118110237" top="0.7" bottom="0.43307086614173229" header="0.65" footer="0.31496062992125984"/>
  <pageSetup paperSize="9" scale="85" orientation="portrait" verticalDpi="0" r:id="rId1"/>
</worksheet>
</file>

<file path=xl/worksheets/sheet2.xml><?xml version="1.0" encoding="utf-8"?>
<worksheet xmlns="http://schemas.openxmlformats.org/spreadsheetml/2006/main" xmlns:r="http://schemas.openxmlformats.org/officeDocument/2006/relationships">
  <dimension ref="A1:F35"/>
  <sheetViews>
    <sheetView workbookViewId="0">
      <selection activeCell="K12" sqref="K12"/>
    </sheetView>
  </sheetViews>
  <sheetFormatPr defaultRowHeight="13.2"/>
  <cols>
    <col min="1" max="1" width="8.88671875" style="1"/>
    <col min="2" max="2" width="31.33203125" style="1" customWidth="1"/>
    <col min="3" max="3" width="13.5546875" style="1" customWidth="1"/>
    <col min="4" max="4" width="13.6640625" style="1" customWidth="1"/>
    <col min="5" max="5" width="14" style="1" customWidth="1"/>
    <col min="6" max="6" width="15.109375" style="1" customWidth="1"/>
    <col min="7" max="16384" width="8.88671875" style="1"/>
  </cols>
  <sheetData>
    <row r="1" spans="1:6">
      <c r="C1" s="1" t="s">
        <v>24</v>
      </c>
    </row>
    <row r="2" spans="1:6">
      <c r="C2" s="1" t="s">
        <v>77</v>
      </c>
    </row>
    <row r="3" spans="1:6">
      <c r="C3" s="1" t="s">
        <v>481</v>
      </c>
    </row>
    <row r="6" spans="1:6" ht="40.799999999999997" customHeight="1">
      <c r="A6" s="249" t="s">
        <v>277</v>
      </c>
      <c r="B6" s="249"/>
      <c r="C6" s="249"/>
      <c r="D6" s="249"/>
      <c r="E6" s="249"/>
      <c r="F6" s="249"/>
    </row>
    <row r="7" spans="1:6" ht="18">
      <c r="A7" s="250" t="s">
        <v>278</v>
      </c>
      <c r="B7" s="251"/>
      <c r="C7" s="251"/>
      <c r="D7" s="251"/>
      <c r="E7" s="251"/>
      <c r="F7" s="251"/>
    </row>
    <row r="8" spans="1:6" ht="15.6">
      <c r="A8" s="57"/>
      <c r="B8" s="20"/>
      <c r="C8" s="20"/>
      <c r="D8" s="20"/>
      <c r="E8" s="20"/>
      <c r="F8" s="20"/>
    </row>
    <row r="9" spans="1:6" ht="15.6">
      <c r="A9" s="252">
        <v>13540000000</v>
      </c>
      <c r="B9" s="252"/>
      <c r="C9" s="20"/>
      <c r="D9" s="20"/>
      <c r="E9" s="20"/>
      <c r="F9" s="20"/>
    </row>
    <row r="10" spans="1:6" ht="15.6">
      <c r="A10" s="253" t="s">
        <v>104</v>
      </c>
      <c r="B10" s="253"/>
    </row>
    <row r="11" spans="1:6" ht="8.25" customHeight="1">
      <c r="A11" s="58"/>
      <c r="B11" s="58"/>
      <c r="F11" s="2"/>
    </row>
    <row r="12" spans="1:6" ht="15.6">
      <c r="A12" s="58"/>
      <c r="B12" s="58"/>
      <c r="F12" s="2" t="s">
        <v>1</v>
      </c>
    </row>
    <row r="13" spans="1:6" ht="24" customHeight="1">
      <c r="A13" s="344" t="s">
        <v>25</v>
      </c>
      <c r="B13" s="344" t="s">
        <v>78</v>
      </c>
      <c r="C13" s="345" t="s">
        <v>44</v>
      </c>
      <c r="D13" s="344" t="s">
        <v>2</v>
      </c>
      <c r="E13" s="344" t="s">
        <v>9</v>
      </c>
      <c r="F13" s="344"/>
    </row>
    <row r="14" spans="1:6" ht="23.4" customHeight="1">
      <c r="A14" s="344"/>
      <c r="B14" s="344"/>
      <c r="C14" s="344"/>
      <c r="D14" s="344"/>
      <c r="E14" s="344" t="s">
        <v>48</v>
      </c>
      <c r="F14" s="344" t="s">
        <v>43</v>
      </c>
    </row>
    <row r="15" spans="1:6" ht="34.799999999999997" customHeight="1">
      <c r="A15" s="344"/>
      <c r="B15" s="344"/>
      <c r="C15" s="344"/>
      <c r="D15" s="344"/>
      <c r="E15" s="344"/>
      <c r="F15" s="344"/>
    </row>
    <row r="16" spans="1:6" ht="15.6">
      <c r="A16" s="346">
        <v>1</v>
      </c>
      <c r="B16" s="346">
        <v>2</v>
      </c>
      <c r="C16" s="347">
        <v>3</v>
      </c>
      <c r="D16" s="346">
        <v>4</v>
      </c>
      <c r="E16" s="346">
        <v>5</v>
      </c>
      <c r="F16" s="346">
        <v>6</v>
      </c>
    </row>
    <row r="17" spans="1:6" ht="15.6">
      <c r="A17" s="361" t="s">
        <v>79</v>
      </c>
      <c r="B17" s="362"/>
      <c r="C17" s="362"/>
      <c r="D17" s="362"/>
      <c r="E17" s="362"/>
      <c r="F17" s="363"/>
    </row>
    <row r="18" spans="1:6" ht="15.6">
      <c r="A18" s="364">
        <v>200000</v>
      </c>
      <c r="B18" s="365" t="s">
        <v>26</v>
      </c>
      <c r="C18" s="366">
        <v>30134024.670000002</v>
      </c>
      <c r="D18" s="367">
        <v>23866883</v>
      </c>
      <c r="E18" s="367">
        <v>6267141.6699999999</v>
      </c>
      <c r="F18" s="367">
        <v>5731941.6699999999</v>
      </c>
    </row>
    <row r="19" spans="1:6" ht="46.8">
      <c r="A19" s="364">
        <v>208000</v>
      </c>
      <c r="B19" s="365" t="s">
        <v>27</v>
      </c>
      <c r="C19" s="366">
        <v>30134024.670000002</v>
      </c>
      <c r="D19" s="367">
        <v>23866883</v>
      </c>
      <c r="E19" s="367">
        <v>6267141.6699999999</v>
      </c>
      <c r="F19" s="367">
        <v>5731941.6699999999</v>
      </c>
    </row>
    <row r="20" spans="1:6" ht="19.2" customHeight="1">
      <c r="A20" s="368">
        <v>208100</v>
      </c>
      <c r="B20" s="369" t="s">
        <v>28</v>
      </c>
      <c r="C20" s="370">
        <v>30434024.670000002</v>
      </c>
      <c r="D20" s="371">
        <v>28405683</v>
      </c>
      <c r="E20" s="371">
        <v>2028341.67</v>
      </c>
      <c r="F20" s="371">
        <v>1493141.67</v>
      </c>
    </row>
    <row r="21" spans="1:6" ht="22.5" customHeight="1">
      <c r="A21" s="368">
        <v>208200</v>
      </c>
      <c r="B21" s="369" t="s">
        <v>29</v>
      </c>
      <c r="C21" s="370">
        <v>300000</v>
      </c>
      <c r="D21" s="371">
        <v>300000</v>
      </c>
      <c r="E21" s="371">
        <v>0</v>
      </c>
      <c r="F21" s="371">
        <v>0</v>
      </c>
    </row>
    <row r="22" spans="1:6" ht="70.8" customHeight="1">
      <c r="A22" s="368">
        <v>208400</v>
      </c>
      <c r="B22" s="369" t="s">
        <v>224</v>
      </c>
      <c r="C22" s="370">
        <v>0</v>
      </c>
      <c r="D22" s="371">
        <v>-4238800</v>
      </c>
      <c r="E22" s="371">
        <v>4238800</v>
      </c>
      <c r="F22" s="371">
        <v>4238800</v>
      </c>
    </row>
    <row r="23" spans="1:6" ht="15.6">
      <c r="A23" s="372" t="s">
        <v>70</v>
      </c>
      <c r="B23" s="373" t="s">
        <v>80</v>
      </c>
      <c r="C23" s="366">
        <v>30134024.670000002</v>
      </c>
      <c r="D23" s="366">
        <v>23866883</v>
      </c>
      <c r="E23" s="366">
        <v>6267141.6699999999</v>
      </c>
      <c r="F23" s="366">
        <v>5731941.6699999999</v>
      </c>
    </row>
    <row r="24" spans="1:6" ht="15.6">
      <c r="A24" s="361" t="s">
        <v>81</v>
      </c>
      <c r="B24" s="362"/>
      <c r="C24" s="362"/>
      <c r="D24" s="362"/>
      <c r="E24" s="362"/>
      <c r="F24" s="363"/>
    </row>
    <row r="25" spans="1:6" ht="31.2">
      <c r="A25" s="364">
        <v>600000</v>
      </c>
      <c r="B25" s="365" t="s">
        <v>30</v>
      </c>
      <c r="C25" s="366">
        <v>30134024.670000002</v>
      </c>
      <c r="D25" s="367">
        <v>23866883</v>
      </c>
      <c r="E25" s="367">
        <v>6267141.6699999999</v>
      </c>
      <c r="F25" s="367">
        <v>5731941.6699999999</v>
      </c>
    </row>
    <row r="26" spans="1:6" ht="31.2">
      <c r="A26" s="364">
        <v>602000</v>
      </c>
      <c r="B26" s="365" t="s">
        <v>31</v>
      </c>
      <c r="C26" s="366">
        <v>30134024.670000002</v>
      </c>
      <c r="D26" s="367">
        <v>23866883</v>
      </c>
      <c r="E26" s="367">
        <v>6267141.6699999999</v>
      </c>
      <c r="F26" s="367">
        <v>5731941.6699999999</v>
      </c>
    </row>
    <row r="27" spans="1:6" ht="20.399999999999999" customHeight="1">
      <c r="A27" s="368">
        <v>602100</v>
      </c>
      <c r="B27" s="369" t="s">
        <v>28</v>
      </c>
      <c r="C27" s="370">
        <v>30434024.670000002</v>
      </c>
      <c r="D27" s="371">
        <v>28405683</v>
      </c>
      <c r="E27" s="371">
        <v>2028341.67</v>
      </c>
      <c r="F27" s="371">
        <v>1493141.67</v>
      </c>
    </row>
    <row r="28" spans="1:6" ht="20.399999999999999" customHeight="1">
      <c r="A28" s="368">
        <v>602200</v>
      </c>
      <c r="B28" s="369" t="s">
        <v>29</v>
      </c>
      <c r="C28" s="370">
        <v>300000</v>
      </c>
      <c r="D28" s="371">
        <v>300000</v>
      </c>
      <c r="E28" s="371">
        <v>0</v>
      </c>
      <c r="F28" s="371">
        <v>0</v>
      </c>
    </row>
    <row r="29" spans="1:6" ht="69.599999999999994" customHeight="1">
      <c r="A29" s="368">
        <v>602400</v>
      </c>
      <c r="B29" s="369" t="s">
        <v>224</v>
      </c>
      <c r="C29" s="370">
        <v>0</v>
      </c>
      <c r="D29" s="371">
        <v>-4238800</v>
      </c>
      <c r="E29" s="371">
        <v>4238800</v>
      </c>
      <c r="F29" s="371">
        <v>4238800</v>
      </c>
    </row>
    <row r="30" spans="1:6" ht="15.6">
      <c r="A30" s="372" t="s">
        <v>70</v>
      </c>
      <c r="B30" s="373" t="s">
        <v>80</v>
      </c>
      <c r="C30" s="366">
        <v>30134024.670000002</v>
      </c>
      <c r="D30" s="366">
        <v>23866883</v>
      </c>
      <c r="E30" s="366">
        <v>6267141.6699999999</v>
      </c>
      <c r="F30" s="366">
        <v>5731941.6699999999</v>
      </c>
    </row>
    <row r="35" spans="1:5" ht="15.6">
      <c r="A35" s="8" t="s">
        <v>71</v>
      </c>
      <c r="B35" s="7"/>
      <c r="C35" s="7"/>
      <c r="E35" s="55" t="s">
        <v>220</v>
      </c>
    </row>
  </sheetData>
  <mergeCells count="13">
    <mergeCell ref="B13:B15"/>
    <mergeCell ref="C13:C15"/>
    <mergeCell ref="D13:D15"/>
    <mergeCell ref="E13:F13"/>
    <mergeCell ref="E14:E15"/>
    <mergeCell ref="F14:F15"/>
    <mergeCell ref="A6:F6"/>
    <mergeCell ref="A9:B9"/>
    <mergeCell ref="A10:B10"/>
    <mergeCell ref="A7:F7"/>
    <mergeCell ref="A17:F17"/>
    <mergeCell ref="A24:F24"/>
    <mergeCell ref="A13:A15"/>
  </mergeCells>
  <phoneticPr fontId="20" type="noConversion"/>
  <pageMargins left="0.55000000000000004" right="0.2" top="1" bottom="0.4" header="0.5" footer="0.5"/>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dimension ref="A1:P87"/>
  <sheetViews>
    <sheetView zoomScale="60" zoomScaleNormal="60" workbookViewId="0">
      <pane xSplit="4" ySplit="18" topLeftCell="E43" activePane="bottomRight" state="frozen"/>
      <selection pane="topRight" activeCell="E1" sqref="E1"/>
      <selection pane="bottomLeft" activeCell="A14" sqref="A14"/>
      <selection pane="bottomRight" activeCell="A48" sqref="A48:D48"/>
    </sheetView>
  </sheetViews>
  <sheetFormatPr defaultColWidth="9.109375" defaultRowHeight="13.2"/>
  <cols>
    <col min="1" max="1" width="9.109375" style="9"/>
    <col min="2" max="2" width="7.21875" style="1" customWidth="1"/>
    <col min="3" max="3" width="9.109375" style="1"/>
    <col min="4" max="4" width="28.5546875" style="1" customWidth="1"/>
    <col min="5" max="5" width="15.109375" style="1" customWidth="1"/>
    <col min="6" max="6" width="15.88671875" style="1" customWidth="1"/>
    <col min="7" max="7" width="14.88671875" style="1" customWidth="1"/>
    <col min="8" max="8" width="14" style="1" customWidth="1"/>
    <col min="9" max="9" width="15.44140625" style="1" customWidth="1"/>
    <col min="10" max="10" width="13.6640625" style="1" customWidth="1"/>
    <col min="11" max="11" width="14.21875" style="21" customWidth="1"/>
    <col min="12" max="12" width="14.5546875" style="1" customWidth="1"/>
    <col min="13" max="13" width="11.33203125" style="1" customWidth="1"/>
    <col min="14" max="14" width="11" style="1" customWidth="1"/>
    <col min="15" max="15" width="14.21875" style="1" customWidth="1"/>
    <col min="16" max="16" width="16.5546875" style="13" customWidth="1"/>
    <col min="17" max="17" width="9.109375" style="1"/>
    <col min="18" max="18" width="10.88671875" style="1" bestFit="1" customWidth="1"/>
    <col min="19" max="16384" width="9.109375" style="1"/>
  </cols>
  <sheetData>
    <row r="1" spans="1:16">
      <c r="B1" s="9"/>
      <c r="J1" s="1" t="s">
        <v>440</v>
      </c>
      <c r="K1" s="11"/>
    </row>
    <row r="2" spans="1:16">
      <c r="B2" s="9"/>
      <c r="J2" s="1" t="s">
        <v>76</v>
      </c>
      <c r="K2" s="11"/>
    </row>
    <row r="3" spans="1:16">
      <c r="B3" s="9"/>
      <c r="J3" s="1" t="s">
        <v>482</v>
      </c>
      <c r="K3" s="11"/>
    </row>
    <row r="4" spans="1:16">
      <c r="B4" s="9"/>
      <c r="K4" s="11"/>
    </row>
    <row r="5" spans="1:16">
      <c r="B5" s="9"/>
      <c r="K5" s="11"/>
    </row>
    <row r="6" spans="1:16" ht="17.399999999999999">
      <c r="A6" s="249" t="s">
        <v>299</v>
      </c>
      <c r="B6" s="249"/>
      <c r="C6" s="249"/>
      <c r="D6" s="249"/>
      <c r="E6" s="249"/>
      <c r="F6" s="249"/>
      <c r="G6" s="249"/>
      <c r="H6" s="249"/>
      <c r="I6" s="249"/>
      <c r="J6" s="249"/>
      <c r="K6" s="249"/>
      <c r="L6" s="249"/>
      <c r="M6" s="249"/>
      <c r="N6" s="249"/>
      <c r="O6" s="249"/>
      <c r="P6" s="249"/>
    </row>
    <row r="7" spans="1:16" s="7" customFormat="1" ht="15.6">
      <c r="A7" s="255" t="s">
        <v>0</v>
      </c>
      <c r="B7" s="255"/>
      <c r="C7" s="255"/>
      <c r="D7" s="255"/>
      <c r="E7" s="255"/>
      <c r="F7" s="255"/>
      <c r="G7" s="255"/>
      <c r="H7" s="255"/>
      <c r="I7" s="255"/>
      <c r="J7" s="255"/>
      <c r="K7" s="255"/>
      <c r="L7" s="255"/>
      <c r="M7" s="255"/>
      <c r="N7" s="255"/>
      <c r="O7" s="255"/>
      <c r="P7" s="10"/>
    </row>
    <row r="8" spans="1:16" ht="17.399999999999999">
      <c r="A8" s="250" t="s">
        <v>300</v>
      </c>
      <c r="B8" s="250"/>
      <c r="C8" s="250"/>
      <c r="D8" s="250"/>
      <c r="E8" s="250"/>
      <c r="F8" s="250"/>
      <c r="G8" s="250"/>
      <c r="H8" s="250"/>
      <c r="I8" s="250"/>
      <c r="J8" s="250"/>
      <c r="K8" s="250"/>
      <c r="L8" s="250"/>
      <c r="M8" s="250"/>
      <c r="N8" s="250"/>
      <c r="O8" s="250"/>
    </row>
    <row r="9" spans="1:16" ht="15.6">
      <c r="A9" s="23"/>
      <c r="B9" s="23"/>
      <c r="C9" s="23"/>
      <c r="D9" s="23"/>
      <c r="E9" s="23"/>
      <c r="F9" s="23"/>
      <c r="G9" s="23"/>
      <c r="H9" s="23"/>
      <c r="I9" s="23"/>
      <c r="J9" s="23"/>
      <c r="K9" s="23"/>
      <c r="L9" s="23"/>
      <c r="M9" s="23"/>
      <c r="N9" s="23"/>
      <c r="O9" s="23"/>
    </row>
    <row r="10" spans="1:16" ht="15.6">
      <c r="A10" s="252">
        <v>13540000000</v>
      </c>
      <c r="B10" s="252"/>
      <c r="C10" s="23"/>
      <c r="D10" s="23"/>
      <c r="E10" s="23"/>
      <c r="F10" s="23"/>
      <c r="G10" s="23"/>
      <c r="H10" s="23"/>
      <c r="I10" s="23"/>
      <c r="J10" s="23"/>
      <c r="K10" s="23"/>
      <c r="L10" s="23"/>
      <c r="M10" s="23"/>
      <c r="N10" s="23"/>
      <c r="O10" s="23"/>
    </row>
    <row r="11" spans="1:16" ht="15.6">
      <c r="A11" s="253" t="s">
        <v>104</v>
      </c>
      <c r="B11" s="253"/>
      <c r="C11" s="20"/>
      <c r="D11" s="20"/>
      <c r="E11" s="20"/>
      <c r="F11" s="20"/>
      <c r="G11" s="20"/>
      <c r="H11" s="20"/>
      <c r="I11" s="20"/>
      <c r="J11" s="20"/>
      <c r="K11" s="20"/>
      <c r="L11" s="20"/>
      <c r="M11" s="20"/>
      <c r="N11" s="20"/>
      <c r="O11" s="20"/>
      <c r="P11" s="180"/>
    </row>
    <row r="12" spans="1:16" ht="15.6">
      <c r="A12" s="22"/>
      <c r="B12" s="20"/>
      <c r="C12" s="20"/>
      <c r="D12" s="20"/>
      <c r="E12" s="20"/>
      <c r="F12" s="20"/>
      <c r="G12" s="20"/>
      <c r="H12" s="20"/>
      <c r="I12" s="20"/>
      <c r="J12" s="20"/>
      <c r="K12" s="20"/>
      <c r="L12" s="20"/>
      <c r="M12" s="20"/>
      <c r="N12" s="20"/>
      <c r="O12" s="20"/>
      <c r="P12" s="180" t="s">
        <v>1</v>
      </c>
    </row>
    <row r="13" spans="1:16" ht="15.6">
      <c r="A13" s="22"/>
      <c r="B13" s="20"/>
      <c r="C13" s="20"/>
      <c r="D13" s="20"/>
      <c r="E13" s="20"/>
      <c r="F13" s="20"/>
      <c r="G13" s="20"/>
      <c r="H13" s="20"/>
      <c r="I13" s="20"/>
      <c r="J13" s="20"/>
      <c r="K13" s="20"/>
      <c r="L13" s="20"/>
      <c r="M13" s="20"/>
      <c r="N13" s="20"/>
      <c r="O13" s="20"/>
      <c r="P13" s="180"/>
    </row>
    <row r="14" spans="1:16" ht="15.6" customHeight="1">
      <c r="A14" s="343" t="s">
        <v>105</v>
      </c>
      <c r="B14" s="343" t="s">
        <v>106</v>
      </c>
      <c r="C14" s="343" t="s">
        <v>45</v>
      </c>
      <c r="D14" s="344" t="s">
        <v>108</v>
      </c>
      <c r="E14" s="344" t="s">
        <v>2</v>
      </c>
      <c r="F14" s="344"/>
      <c r="G14" s="344"/>
      <c r="H14" s="344"/>
      <c r="I14" s="344"/>
      <c r="J14" s="344" t="s">
        <v>9</v>
      </c>
      <c r="K14" s="344"/>
      <c r="L14" s="344"/>
      <c r="M14" s="344"/>
      <c r="N14" s="344"/>
      <c r="O14" s="344"/>
      <c r="P14" s="345" t="s">
        <v>109</v>
      </c>
    </row>
    <row r="15" spans="1:16" ht="15.6" customHeight="1">
      <c r="A15" s="343"/>
      <c r="B15" s="343"/>
      <c r="C15" s="343"/>
      <c r="D15" s="344"/>
      <c r="E15" s="345" t="s">
        <v>48</v>
      </c>
      <c r="F15" s="344" t="s">
        <v>4</v>
      </c>
      <c r="G15" s="344" t="s">
        <v>5</v>
      </c>
      <c r="H15" s="344"/>
      <c r="I15" s="344" t="s">
        <v>8</v>
      </c>
      <c r="J15" s="345" t="s">
        <v>48</v>
      </c>
      <c r="K15" s="344" t="s">
        <v>43</v>
      </c>
      <c r="L15" s="344" t="s">
        <v>4</v>
      </c>
      <c r="M15" s="344" t="s">
        <v>5</v>
      </c>
      <c r="N15" s="344"/>
      <c r="O15" s="344" t="s">
        <v>8</v>
      </c>
      <c r="P15" s="344"/>
    </row>
    <row r="16" spans="1:16" ht="13.2" customHeight="1">
      <c r="A16" s="343"/>
      <c r="B16" s="343"/>
      <c r="C16" s="343"/>
      <c r="D16" s="344"/>
      <c r="E16" s="344"/>
      <c r="F16" s="344"/>
      <c r="G16" s="344" t="s">
        <v>6</v>
      </c>
      <c r="H16" s="344" t="s">
        <v>7</v>
      </c>
      <c r="I16" s="344"/>
      <c r="J16" s="344"/>
      <c r="K16" s="344"/>
      <c r="L16" s="344"/>
      <c r="M16" s="344" t="s">
        <v>6</v>
      </c>
      <c r="N16" s="344" t="s">
        <v>7</v>
      </c>
      <c r="O16" s="344"/>
      <c r="P16" s="344"/>
    </row>
    <row r="17" spans="1:16" ht="180" customHeight="1">
      <c r="A17" s="343"/>
      <c r="B17" s="343"/>
      <c r="C17" s="343"/>
      <c r="D17" s="344"/>
      <c r="E17" s="344"/>
      <c r="F17" s="344"/>
      <c r="G17" s="344"/>
      <c r="H17" s="344"/>
      <c r="I17" s="344"/>
      <c r="J17" s="344"/>
      <c r="K17" s="344"/>
      <c r="L17" s="344"/>
      <c r="M17" s="344"/>
      <c r="N17" s="344"/>
      <c r="O17" s="344"/>
      <c r="P17" s="344"/>
    </row>
    <row r="18" spans="1:16" ht="15.6">
      <c r="A18" s="346">
        <v>1</v>
      </c>
      <c r="B18" s="346">
        <v>2</v>
      </c>
      <c r="C18" s="346">
        <v>3</v>
      </c>
      <c r="D18" s="346">
        <v>4</v>
      </c>
      <c r="E18" s="347">
        <v>5</v>
      </c>
      <c r="F18" s="346">
        <v>6</v>
      </c>
      <c r="G18" s="346">
        <v>7</v>
      </c>
      <c r="H18" s="346">
        <v>8</v>
      </c>
      <c r="I18" s="346">
        <v>9</v>
      </c>
      <c r="J18" s="347">
        <v>10</v>
      </c>
      <c r="K18" s="346">
        <v>11</v>
      </c>
      <c r="L18" s="346">
        <v>12</v>
      </c>
      <c r="M18" s="346">
        <v>13</v>
      </c>
      <c r="N18" s="346">
        <v>14</v>
      </c>
      <c r="O18" s="346">
        <v>15</v>
      </c>
      <c r="P18" s="347">
        <v>16</v>
      </c>
    </row>
    <row r="19" spans="1:16" ht="15.6">
      <c r="A19" s="348" t="s">
        <v>10</v>
      </c>
      <c r="B19" s="349"/>
      <c r="C19" s="350"/>
      <c r="D19" s="351" t="s">
        <v>50</v>
      </c>
      <c r="E19" s="352">
        <v>119288762</v>
      </c>
      <c r="F19" s="353">
        <v>101038762</v>
      </c>
      <c r="G19" s="353">
        <v>40887900</v>
      </c>
      <c r="H19" s="353">
        <v>4573100</v>
      </c>
      <c r="I19" s="353">
        <v>18250000</v>
      </c>
      <c r="J19" s="352">
        <v>7223865</v>
      </c>
      <c r="K19" s="353">
        <v>5965965</v>
      </c>
      <c r="L19" s="353">
        <v>1214400</v>
      </c>
      <c r="M19" s="353">
        <v>48000</v>
      </c>
      <c r="N19" s="353">
        <v>179400</v>
      </c>
      <c r="O19" s="353">
        <v>6009465</v>
      </c>
      <c r="P19" s="352">
        <v>126512627</v>
      </c>
    </row>
    <row r="20" spans="1:16" s="13" customFormat="1" ht="140.4">
      <c r="A20" s="354" t="s">
        <v>152</v>
      </c>
      <c r="B20" s="354" t="s">
        <v>39</v>
      </c>
      <c r="C20" s="355" t="s">
        <v>11</v>
      </c>
      <c r="D20" s="356" t="s">
        <v>51</v>
      </c>
      <c r="E20" s="357">
        <v>32126852</v>
      </c>
      <c r="F20" s="358">
        <v>32126852</v>
      </c>
      <c r="G20" s="358">
        <v>22692400</v>
      </c>
      <c r="H20" s="358">
        <v>2296500</v>
      </c>
      <c r="I20" s="358">
        <v>0</v>
      </c>
      <c r="J20" s="357">
        <v>0</v>
      </c>
      <c r="K20" s="358">
        <v>0</v>
      </c>
      <c r="L20" s="358">
        <v>0</v>
      </c>
      <c r="M20" s="358">
        <v>0</v>
      </c>
      <c r="N20" s="358">
        <v>0</v>
      </c>
      <c r="O20" s="358">
        <v>0</v>
      </c>
      <c r="P20" s="357">
        <v>32126852</v>
      </c>
    </row>
    <row r="21" spans="1:16" s="11" customFormat="1" ht="39" customHeight="1">
      <c r="A21" s="354" t="s">
        <v>210</v>
      </c>
      <c r="B21" s="354" t="s">
        <v>211</v>
      </c>
      <c r="C21" s="355" t="s">
        <v>75</v>
      </c>
      <c r="D21" s="356" t="s">
        <v>212</v>
      </c>
      <c r="E21" s="357">
        <v>200000</v>
      </c>
      <c r="F21" s="358">
        <v>200000</v>
      </c>
      <c r="G21" s="358">
        <v>0</v>
      </c>
      <c r="H21" s="358">
        <v>0</v>
      </c>
      <c r="I21" s="358">
        <v>0</v>
      </c>
      <c r="J21" s="357">
        <v>0</v>
      </c>
      <c r="K21" s="358">
        <v>0</v>
      </c>
      <c r="L21" s="358">
        <v>0</v>
      </c>
      <c r="M21" s="358">
        <v>0</v>
      </c>
      <c r="N21" s="358">
        <v>0</v>
      </c>
      <c r="O21" s="358">
        <v>0</v>
      </c>
      <c r="P21" s="357">
        <v>200000</v>
      </c>
    </row>
    <row r="22" spans="1:16" ht="46.8">
      <c r="A22" s="354" t="s">
        <v>153</v>
      </c>
      <c r="B22" s="354" t="s">
        <v>110</v>
      </c>
      <c r="C22" s="355" t="s">
        <v>111</v>
      </c>
      <c r="D22" s="356" t="s">
        <v>112</v>
      </c>
      <c r="E22" s="357">
        <v>6012100</v>
      </c>
      <c r="F22" s="358">
        <v>6012100</v>
      </c>
      <c r="G22" s="358">
        <v>0</v>
      </c>
      <c r="H22" s="358">
        <v>0</v>
      </c>
      <c r="I22" s="358">
        <v>0</v>
      </c>
      <c r="J22" s="357">
        <v>0</v>
      </c>
      <c r="K22" s="358">
        <v>0</v>
      </c>
      <c r="L22" s="358">
        <v>0</v>
      </c>
      <c r="M22" s="358">
        <v>0</v>
      </c>
      <c r="N22" s="358">
        <v>0</v>
      </c>
      <c r="O22" s="358">
        <v>0</v>
      </c>
      <c r="P22" s="357">
        <v>6012100</v>
      </c>
    </row>
    <row r="23" spans="1:16" ht="93.6">
      <c r="A23" s="354" t="s">
        <v>154</v>
      </c>
      <c r="B23" s="354" t="s">
        <v>35</v>
      </c>
      <c r="C23" s="355" t="s">
        <v>34</v>
      </c>
      <c r="D23" s="356" t="s">
        <v>82</v>
      </c>
      <c r="E23" s="357">
        <v>528000</v>
      </c>
      <c r="F23" s="358">
        <v>528000</v>
      </c>
      <c r="G23" s="358">
        <v>0</v>
      </c>
      <c r="H23" s="358">
        <v>0</v>
      </c>
      <c r="I23" s="358">
        <v>0</v>
      </c>
      <c r="J23" s="357">
        <v>0</v>
      </c>
      <c r="K23" s="358">
        <v>0</v>
      </c>
      <c r="L23" s="358">
        <v>0</v>
      </c>
      <c r="M23" s="358">
        <v>0</v>
      </c>
      <c r="N23" s="358">
        <v>0</v>
      </c>
      <c r="O23" s="358">
        <v>0</v>
      </c>
      <c r="P23" s="357">
        <v>528000</v>
      </c>
    </row>
    <row r="24" spans="1:16" ht="78">
      <c r="A24" s="354" t="s">
        <v>155</v>
      </c>
      <c r="B24" s="354" t="s">
        <v>41</v>
      </c>
      <c r="C24" s="355" t="s">
        <v>33</v>
      </c>
      <c r="D24" s="356" t="s">
        <v>42</v>
      </c>
      <c r="E24" s="357">
        <v>1562600</v>
      </c>
      <c r="F24" s="358">
        <v>1562600</v>
      </c>
      <c r="G24" s="358">
        <v>0</v>
      </c>
      <c r="H24" s="358">
        <v>0</v>
      </c>
      <c r="I24" s="358">
        <v>0</v>
      </c>
      <c r="J24" s="357">
        <v>0</v>
      </c>
      <c r="K24" s="358">
        <v>0</v>
      </c>
      <c r="L24" s="358">
        <v>0</v>
      </c>
      <c r="M24" s="358">
        <v>0</v>
      </c>
      <c r="N24" s="358">
        <v>0</v>
      </c>
      <c r="O24" s="358">
        <v>0</v>
      </c>
      <c r="P24" s="357">
        <v>1562600</v>
      </c>
    </row>
    <row r="25" spans="1:16" s="13" customFormat="1" ht="31.2">
      <c r="A25" s="354" t="s">
        <v>279</v>
      </c>
      <c r="B25" s="354" t="s">
        <v>280</v>
      </c>
      <c r="C25" s="355" t="s">
        <v>113</v>
      </c>
      <c r="D25" s="356" t="s">
        <v>281</v>
      </c>
      <c r="E25" s="357">
        <v>3049800</v>
      </c>
      <c r="F25" s="358">
        <v>3049800</v>
      </c>
      <c r="G25" s="358">
        <v>0</v>
      </c>
      <c r="H25" s="358">
        <v>0</v>
      </c>
      <c r="I25" s="358">
        <v>0</v>
      </c>
      <c r="J25" s="357">
        <v>0</v>
      </c>
      <c r="K25" s="358">
        <v>0</v>
      </c>
      <c r="L25" s="358">
        <v>0</v>
      </c>
      <c r="M25" s="358">
        <v>0</v>
      </c>
      <c r="N25" s="358">
        <v>0</v>
      </c>
      <c r="O25" s="358">
        <v>0</v>
      </c>
      <c r="P25" s="357">
        <v>3049800</v>
      </c>
    </row>
    <row r="26" spans="1:16" s="12" customFormat="1" ht="46.8">
      <c r="A26" s="354" t="s">
        <v>156</v>
      </c>
      <c r="B26" s="354" t="s">
        <v>115</v>
      </c>
      <c r="C26" s="355" t="s">
        <v>116</v>
      </c>
      <c r="D26" s="356" t="s">
        <v>117</v>
      </c>
      <c r="E26" s="357">
        <v>6800</v>
      </c>
      <c r="F26" s="358">
        <v>6800</v>
      </c>
      <c r="G26" s="358">
        <v>0</v>
      </c>
      <c r="H26" s="358">
        <v>0</v>
      </c>
      <c r="I26" s="358">
        <v>0</v>
      </c>
      <c r="J26" s="357">
        <v>0</v>
      </c>
      <c r="K26" s="358">
        <v>0</v>
      </c>
      <c r="L26" s="358">
        <v>0</v>
      </c>
      <c r="M26" s="358">
        <v>0</v>
      </c>
      <c r="N26" s="358">
        <v>0</v>
      </c>
      <c r="O26" s="358">
        <v>0</v>
      </c>
      <c r="P26" s="357">
        <v>6800</v>
      </c>
    </row>
    <row r="27" spans="1:16" s="12" customFormat="1" ht="87" customHeight="1">
      <c r="A27" s="354" t="s">
        <v>157</v>
      </c>
      <c r="B27" s="354" t="s">
        <v>118</v>
      </c>
      <c r="C27" s="355" t="s">
        <v>116</v>
      </c>
      <c r="D27" s="356" t="s">
        <v>119</v>
      </c>
      <c r="E27" s="357">
        <v>1000000</v>
      </c>
      <c r="F27" s="358">
        <v>1000000</v>
      </c>
      <c r="G27" s="358">
        <v>0</v>
      </c>
      <c r="H27" s="358">
        <v>0</v>
      </c>
      <c r="I27" s="358">
        <v>0</v>
      </c>
      <c r="J27" s="357">
        <v>0</v>
      </c>
      <c r="K27" s="358">
        <v>0</v>
      </c>
      <c r="L27" s="358">
        <v>0</v>
      </c>
      <c r="M27" s="358">
        <v>0</v>
      </c>
      <c r="N27" s="358">
        <v>0</v>
      </c>
      <c r="O27" s="358">
        <v>0</v>
      </c>
      <c r="P27" s="357">
        <v>1000000</v>
      </c>
    </row>
    <row r="28" spans="1:16" s="13" customFormat="1" ht="74.400000000000006" customHeight="1">
      <c r="A28" s="354" t="s">
        <v>158</v>
      </c>
      <c r="B28" s="354" t="s">
        <v>120</v>
      </c>
      <c r="C28" s="355" t="s">
        <v>116</v>
      </c>
      <c r="D28" s="356" t="s">
        <v>121</v>
      </c>
      <c r="E28" s="357">
        <v>150500</v>
      </c>
      <c r="F28" s="358">
        <v>150500</v>
      </c>
      <c r="G28" s="358">
        <v>0</v>
      </c>
      <c r="H28" s="358">
        <v>0</v>
      </c>
      <c r="I28" s="358">
        <v>0</v>
      </c>
      <c r="J28" s="357">
        <v>0</v>
      </c>
      <c r="K28" s="358">
        <v>0</v>
      </c>
      <c r="L28" s="358">
        <v>0</v>
      </c>
      <c r="M28" s="358">
        <v>0</v>
      </c>
      <c r="N28" s="358">
        <v>0</v>
      </c>
      <c r="O28" s="358">
        <v>0</v>
      </c>
      <c r="P28" s="357">
        <v>150500</v>
      </c>
    </row>
    <row r="29" spans="1:16" ht="126.6" customHeight="1">
      <c r="A29" s="354" t="s">
        <v>181</v>
      </c>
      <c r="B29" s="354" t="s">
        <v>122</v>
      </c>
      <c r="C29" s="355" t="s">
        <v>19</v>
      </c>
      <c r="D29" s="356" t="s">
        <v>123</v>
      </c>
      <c r="E29" s="357">
        <v>4626900</v>
      </c>
      <c r="F29" s="358">
        <v>4626900</v>
      </c>
      <c r="G29" s="358">
        <v>3377600</v>
      </c>
      <c r="H29" s="358">
        <v>169700</v>
      </c>
      <c r="I29" s="358">
        <v>0</v>
      </c>
      <c r="J29" s="357">
        <v>120000</v>
      </c>
      <c r="K29" s="358">
        <v>0</v>
      </c>
      <c r="L29" s="358">
        <v>120000</v>
      </c>
      <c r="M29" s="358">
        <v>48000</v>
      </c>
      <c r="N29" s="358">
        <v>34400</v>
      </c>
      <c r="O29" s="358">
        <v>0</v>
      </c>
      <c r="P29" s="357">
        <v>4746900</v>
      </c>
    </row>
    <row r="30" spans="1:16" ht="46.8">
      <c r="A30" s="354" t="s">
        <v>159</v>
      </c>
      <c r="B30" s="354" t="s">
        <v>124</v>
      </c>
      <c r="C30" s="355" t="s">
        <v>12</v>
      </c>
      <c r="D30" s="356" t="s">
        <v>182</v>
      </c>
      <c r="E30" s="357">
        <v>957100</v>
      </c>
      <c r="F30" s="358">
        <v>957100</v>
      </c>
      <c r="G30" s="358">
        <v>735500</v>
      </c>
      <c r="H30" s="358">
        <v>25200</v>
      </c>
      <c r="I30" s="358">
        <v>0</v>
      </c>
      <c r="J30" s="357">
        <v>0</v>
      </c>
      <c r="K30" s="358">
        <v>0</v>
      </c>
      <c r="L30" s="358">
        <v>0</v>
      </c>
      <c r="M30" s="358">
        <v>0</v>
      </c>
      <c r="N30" s="358">
        <v>0</v>
      </c>
      <c r="O30" s="358">
        <v>0</v>
      </c>
      <c r="P30" s="357">
        <v>957100</v>
      </c>
    </row>
    <row r="31" spans="1:16" ht="171.6">
      <c r="A31" s="354" t="s">
        <v>160</v>
      </c>
      <c r="B31" s="354" t="s">
        <v>125</v>
      </c>
      <c r="C31" s="355" t="s">
        <v>18</v>
      </c>
      <c r="D31" s="356" t="s">
        <v>126</v>
      </c>
      <c r="E31" s="357">
        <v>1100000</v>
      </c>
      <c r="F31" s="358">
        <v>1100000</v>
      </c>
      <c r="G31" s="358">
        <v>0</v>
      </c>
      <c r="H31" s="358">
        <v>0</v>
      </c>
      <c r="I31" s="358">
        <v>0</v>
      </c>
      <c r="J31" s="357">
        <v>0</v>
      </c>
      <c r="K31" s="358">
        <v>0</v>
      </c>
      <c r="L31" s="358">
        <v>0</v>
      </c>
      <c r="M31" s="358">
        <v>0</v>
      </c>
      <c r="N31" s="358">
        <v>0</v>
      </c>
      <c r="O31" s="358">
        <v>0</v>
      </c>
      <c r="P31" s="357">
        <v>1100000</v>
      </c>
    </row>
    <row r="32" spans="1:16" ht="140.4">
      <c r="A32" s="354" t="s">
        <v>161</v>
      </c>
      <c r="B32" s="354" t="s">
        <v>127</v>
      </c>
      <c r="C32" s="355" t="s">
        <v>128</v>
      </c>
      <c r="D32" s="356" t="s">
        <v>129</v>
      </c>
      <c r="E32" s="357">
        <v>450000</v>
      </c>
      <c r="F32" s="358">
        <v>450000</v>
      </c>
      <c r="G32" s="358">
        <v>0</v>
      </c>
      <c r="H32" s="358">
        <v>0</v>
      </c>
      <c r="I32" s="358">
        <v>0</v>
      </c>
      <c r="J32" s="357">
        <v>0</v>
      </c>
      <c r="K32" s="358">
        <v>0</v>
      </c>
      <c r="L32" s="358">
        <v>0</v>
      </c>
      <c r="M32" s="358">
        <v>0</v>
      </c>
      <c r="N32" s="358">
        <v>0</v>
      </c>
      <c r="O32" s="358">
        <v>0</v>
      </c>
      <c r="P32" s="357">
        <v>450000</v>
      </c>
    </row>
    <row r="33" spans="1:16" ht="93.6">
      <c r="A33" s="354" t="s">
        <v>282</v>
      </c>
      <c r="B33" s="354" t="s">
        <v>283</v>
      </c>
      <c r="C33" s="355" t="s">
        <v>116</v>
      </c>
      <c r="D33" s="356" t="s">
        <v>284</v>
      </c>
      <c r="E33" s="357">
        <v>400000</v>
      </c>
      <c r="F33" s="358">
        <v>400000</v>
      </c>
      <c r="G33" s="358">
        <v>0</v>
      </c>
      <c r="H33" s="358">
        <v>0</v>
      </c>
      <c r="I33" s="358">
        <v>0</v>
      </c>
      <c r="J33" s="357">
        <v>0</v>
      </c>
      <c r="K33" s="358">
        <v>0</v>
      </c>
      <c r="L33" s="358">
        <v>0</v>
      </c>
      <c r="M33" s="358">
        <v>0</v>
      </c>
      <c r="N33" s="358">
        <v>0</v>
      </c>
      <c r="O33" s="358">
        <v>0</v>
      </c>
      <c r="P33" s="357">
        <v>400000</v>
      </c>
    </row>
    <row r="34" spans="1:16" ht="55.8" customHeight="1">
      <c r="A34" s="354" t="s">
        <v>162</v>
      </c>
      <c r="B34" s="354" t="s">
        <v>52</v>
      </c>
      <c r="C34" s="355" t="s">
        <v>20</v>
      </c>
      <c r="D34" s="356" t="s">
        <v>40</v>
      </c>
      <c r="E34" s="357">
        <v>3949000</v>
      </c>
      <c r="F34" s="358">
        <v>3949000</v>
      </c>
      <c r="G34" s="358">
        <v>0</v>
      </c>
      <c r="H34" s="358">
        <v>0</v>
      </c>
      <c r="I34" s="358">
        <v>0</v>
      </c>
      <c r="J34" s="357">
        <v>0</v>
      </c>
      <c r="K34" s="358">
        <v>0</v>
      </c>
      <c r="L34" s="358">
        <v>0</v>
      </c>
      <c r="M34" s="358">
        <v>0</v>
      </c>
      <c r="N34" s="358">
        <v>0</v>
      </c>
      <c r="O34" s="358">
        <v>0</v>
      </c>
      <c r="P34" s="357">
        <v>3949000</v>
      </c>
    </row>
    <row r="35" spans="1:16" ht="36" customHeight="1">
      <c r="A35" s="354" t="s">
        <v>163</v>
      </c>
      <c r="B35" s="354" t="s">
        <v>83</v>
      </c>
      <c r="C35" s="355" t="s">
        <v>21</v>
      </c>
      <c r="D35" s="356" t="s">
        <v>36</v>
      </c>
      <c r="E35" s="357">
        <v>6477600</v>
      </c>
      <c r="F35" s="358">
        <v>6477600</v>
      </c>
      <c r="G35" s="358">
        <v>4752400</v>
      </c>
      <c r="H35" s="358">
        <v>330500</v>
      </c>
      <c r="I35" s="358">
        <v>0</v>
      </c>
      <c r="J35" s="357">
        <v>0</v>
      </c>
      <c r="K35" s="358">
        <v>0</v>
      </c>
      <c r="L35" s="358">
        <v>0</v>
      </c>
      <c r="M35" s="358">
        <v>0</v>
      </c>
      <c r="N35" s="358">
        <v>0</v>
      </c>
      <c r="O35" s="358">
        <v>0</v>
      </c>
      <c r="P35" s="357">
        <v>6477600</v>
      </c>
    </row>
    <row r="36" spans="1:16" ht="38.4" customHeight="1">
      <c r="A36" s="354" t="s">
        <v>164</v>
      </c>
      <c r="B36" s="354" t="s">
        <v>84</v>
      </c>
      <c r="C36" s="355" t="s">
        <v>21</v>
      </c>
      <c r="D36" s="356" t="s">
        <v>37</v>
      </c>
      <c r="E36" s="357">
        <v>518000</v>
      </c>
      <c r="F36" s="358">
        <v>518000</v>
      </c>
      <c r="G36" s="358">
        <v>353000</v>
      </c>
      <c r="H36" s="358">
        <v>55600</v>
      </c>
      <c r="I36" s="358">
        <v>0</v>
      </c>
      <c r="J36" s="357">
        <v>0</v>
      </c>
      <c r="K36" s="358">
        <v>0</v>
      </c>
      <c r="L36" s="358">
        <v>0</v>
      </c>
      <c r="M36" s="358">
        <v>0</v>
      </c>
      <c r="N36" s="358">
        <v>0</v>
      </c>
      <c r="O36" s="358">
        <v>0</v>
      </c>
      <c r="P36" s="357">
        <v>518000</v>
      </c>
    </row>
    <row r="37" spans="1:16" ht="85.2" customHeight="1">
      <c r="A37" s="354" t="s">
        <v>165</v>
      </c>
      <c r="B37" s="354" t="s">
        <v>85</v>
      </c>
      <c r="C37" s="355" t="s">
        <v>22</v>
      </c>
      <c r="D37" s="356" t="s">
        <v>38</v>
      </c>
      <c r="E37" s="357">
        <v>10796910</v>
      </c>
      <c r="F37" s="358">
        <v>10796910</v>
      </c>
      <c r="G37" s="358">
        <v>6980700</v>
      </c>
      <c r="H37" s="358">
        <v>1653800</v>
      </c>
      <c r="I37" s="358">
        <v>0</v>
      </c>
      <c r="J37" s="357">
        <v>63500</v>
      </c>
      <c r="K37" s="358">
        <v>0</v>
      </c>
      <c r="L37" s="358">
        <v>20000</v>
      </c>
      <c r="M37" s="358">
        <v>0</v>
      </c>
      <c r="N37" s="358">
        <v>0</v>
      </c>
      <c r="O37" s="358">
        <v>43500</v>
      </c>
      <c r="P37" s="357">
        <v>10860410</v>
      </c>
    </row>
    <row r="38" spans="1:16" ht="31.2">
      <c r="A38" s="354" t="s">
        <v>166</v>
      </c>
      <c r="B38" s="354" t="s">
        <v>53</v>
      </c>
      <c r="C38" s="355" t="s">
        <v>23</v>
      </c>
      <c r="D38" s="356" t="s">
        <v>54</v>
      </c>
      <c r="E38" s="357">
        <v>300000</v>
      </c>
      <c r="F38" s="358">
        <v>300000</v>
      </c>
      <c r="G38" s="358">
        <v>0</v>
      </c>
      <c r="H38" s="358">
        <v>0</v>
      </c>
      <c r="I38" s="358">
        <v>0</v>
      </c>
      <c r="J38" s="357">
        <v>0</v>
      </c>
      <c r="K38" s="358">
        <v>0</v>
      </c>
      <c r="L38" s="358">
        <v>0</v>
      </c>
      <c r="M38" s="358">
        <v>0</v>
      </c>
      <c r="N38" s="358">
        <v>0</v>
      </c>
      <c r="O38" s="358">
        <v>0</v>
      </c>
      <c r="P38" s="357">
        <v>300000</v>
      </c>
    </row>
    <row r="39" spans="1:16" ht="77.400000000000006" customHeight="1">
      <c r="A39" s="354" t="s">
        <v>72</v>
      </c>
      <c r="B39" s="354" t="s">
        <v>73</v>
      </c>
      <c r="C39" s="355" t="s">
        <v>13</v>
      </c>
      <c r="D39" s="356" t="s">
        <v>74</v>
      </c>
      <c r="E39" s="357">
        <v>180000</v>
      </c>
      <c r="F39" s="358">
        <v>180000</v>
      </c>
      <c r="G39" s="358">
        <v>0</v>
      </c>
      <c r="H39" s="358">
        <v>0</v>
      </c>
      <c r="I39" s="358">
        <v>0</v>
      </c>
      <c r="J39" s="357">
        <v>0</v>
      </c>
      <c r="K39" s="358">
        <v>0</v>
      </c>
      <c r="L39" s="358">
        <v>0</v>
      </c>
      <c r="M39" s="358">
        <v>0</v>
      </c>
      <c r="N39" s="358">
        <v>0</v>
      </c>
      <c r="O39" s="358">
        <v>0</v>
      </c>
      <c r="P39" s="357">
        <v>180000</v>
      </c>
    </row>
    <row r="40" spans="1:16" ht="46.8">
      <c r="A40" s="354" t="s">
        <v>285</v>
      </c>
      <c r="B40" s="354" t="s">
        <v>286</v>
      </c>
      <c r="C40" s="355" t="s">
        <v>13</v>
      </c>
      <c r="D40" s="356" t="s">
        <v>287</v>
      </c>
      <c r="E40" s="357">
        <v>340000</v>
      </c>
      <c r="F40" s="358">
        <v>340000</v>
      </c>
      <c r="G40" s="358">
        <v>0</v>
      </c>
      <c r="H40" s="358">
        <v>17000</v>
      </c>
      <c r="I40" s="358">
        <v>0</v>
      </c>
      <c r="J40" s="357">
        <v>0</v>
      </c>
      <c r="K40" s="358">
        <v>0</v>
      </c>
      <c r="L40" s="358">
        <v>0</v>
      </c>
      <c r="M40" s="358">
        <v>0</v>
      </c>
      <c r="N40" s="358">
        <v>0</v>
      </c>
      <c r="O40" s="358">
        <v>0</v>
      </c>
      <c r="P40" s="357">
        <v>340000</v>
      </c>
    </row>
    <row r="41" spans="1:16" ht="115.2" customHeight="1">
      <c r="A41" s="354" t="s">
        <v>167</v>
      </c>
      <c r="B41" s="354" t="s">
        <v>86</v>
      </c>
      <c r="C41" s="355" t="s">
        <v>13</v>
      </c>
      <c r="D41" s="356" t="s">
        <v>87</v>
      </c>
      <c r="E41" s="357">
        <v>1662800</v>
      </c>
      <c r="F41" s="358">
        <v>1662800</v>
      </c>
      <c r="G41" s="358">
        <v>1084200</v>
      </c>
      <c r="H41" s="358">
        <v>6600</v>
      </c>
      <c r="I41" s="358">
        <v>0</v>
      </c>
      <c r="J41" s="357">
        <v>0</v>
      </c>
      <c r="K41" s="358">
        <v>0</v>
      </c>
      <c r="L41" s="358">
        <v>0</v>
      </c>
      <c r="M41" s="358">
        <v>0</v>
      </c>
      <c r="N41" s="358">
        <v>0</v>
      </c>
      <c r="O41" s="358">
        <v>0</v>
      </c>
      <c r="P41" s="357">
        <v>1662800</v>
      </c>
    </row>
    <row r="42" spans="1:16" ht="87" customHeight="1">
      <c r="A42" s="354" t="s">
        <v>168</v>
      </c>
      <c r="B42" s="354" t="s">
        <v>130</v>
      </c>
      <c r="C42" s="355" t="s">
        <v>13</v>
      </c>
      <c r="D42" s="356" t="s">
        <v>131</v>
      </c>
      <c r="E42" s="357">
        <v>120000</v>
      </c>
      <c r="F42" s="358">
        <v>120000</v>
      </c>
      <c r="G42" s="358">
        <v>0</v>
      </c>
      <c r="H42" s="358">
        <v>0</v>
      </c>
      <c r="I42" s="358">
        <v>0</v>
      </c>
      <c r="J42" s="357">
        <v>0</v>
      </c>
      <c r="K42" s="358">
        <v>0</v>
      </c>
      <c r="L42" s="358">
        <v>0</v>
      </c>
      <c r="M42" s="358">
        <v>0</v>
      </c>
      <c r="N42" s="358">
        <v>0</v>
      </c>
      <c r="O42" s="358">
        <v>0</v>
      </c>
      <c r="P42" s="357">
        <v>120000</v>
      </c>
    </row>
    <row r="43" spans="1:16" ht="62.4">
      <c r="A43" s="354" t="s">
        <v>169</v>
      </c>
      <c r="B43" s="354" t="s">
        <v>88</v>
      </c>
      <c r="C43" s="355" t="s">
        <v>55</v>
      </c>
      <c r="D43" s="356" t="s">
        <v>89</v>
      </c>
      <c r="E43" s="357">
        <v>300000</v>
      </c>
      <c r="F43" s="358">
        <v>0</v>
      </c>
      <c r="G43" s="358">
        <v>0</v>
      </c>
      <c r="H43" s="358">
        <v>0</v>
      </c>
      <c r="I43" s="358">
        <v>300000</v>
      </c>
      <c r="J43" s="357">
        <v>145000</v>
      </c>
      <c r="K43" s="358">
        <v>0</v>
      </c>
      <c r="L43" s="358">
        <v>145000</v>
      </c>
      <c r="M43" s="358">
        <v>0</v>
      </c>
      <c r="N43" s="358">
        <v>145000</v>
      </c>
      <c r="O43" s="358">
        <v>0</v>
      </c>
      <c r="P43" s="357">
        <v>445000</v>
      </c>
    </row>
    <row r="44" spans="1:16" ht="38.4" customHeight="1">
      <c r="A44" s="354" t="s">
        <v>170</v>
      </c>
      <c r="B44" s="354" t="s">
        <v>56</v>
      </c>
      <c r="C44" s="355" t="s">
        <v>55</v>
      </c>
      <c r="D44" s="356" t="s">
        <v>57</v>
      </c>
      <c r="E44" s="357">
        <v>18150000</v>
      </c>
      <c r="F44" s="358">
        <v>400000</v>
      </c>
      <c r="G44" s="358">
        <v>0</v>
      </c>
      <c r="H44" s="358">
        <v>0</v>
      </c>
      <c r="I44" s="358">
        <v>17750000</v>
      </c>
      <c r="J44" s="357">
        <v>0</v>
      </c>
      <c r="K44" s="358">
        <v>0</v>
      </c>
      <c r="L44" s="358">
        <v>0</v>
      </c>
      <c r="M44" s="358">
        <v>0</v>
      </c>
      <c r="N44" s="358">
        <v>0</v>
      </c>
      <c r="O44" s="358">
        <v>0</v>
      </c>
      <c r="P44" s="357">
        <v>18150000</v>
      </c>
    </row>
    <row r="45" spans="1:16" ht="34.200000000000003" customHeight="1">
      <c r="A45" s="354" t="s">
        <v>225</v>
      </c>
      <c r="B45" s="354" t="s">
        <v>226</v>
      </c>
      <c r="C45" s="355" t="s">
        <v>227</v>
      </c>
      <c r="D45" s="356" t="s">
        <v>228</v>
      </c>
      <c r="E45" s="357">
        <v>200000</v>
      </c>
      <c r="F45" s="358">
        <v>0</v>
      </c>
      <c r="G45" s="358">
        <v>0</v>
      </c>
      <c r="H45" s="358">
        <v>0</v>
      </c>
      <c r="I45" s="358">
        <v>200000</v>
      </c>
      <c r="J45" s="357">
        <v>0</v>
      </c>
      <c r="K45" s="358">
        <v>0</v>
      </c>
      <c r="L45" s="358">
        <v>0</v>
      </c>
      <c r="M45" s="358">
        <v>0</v>
      </c>
      <c r="N45" s="358">
        <v>0</v>
      </c>
      <c r="O45" s="358">
        <v>0</v>
      </c>
      <c r="P45" s="357">
        <v>200000</v>
      </c>
    </row>
    <row r="46" spans="1:16" ht="36" customHeight="1">
      <c r="A46" s="354" t="s">
        <v>229</v>
      </c>
      <c r="B46" s="354" t="s">
        <v>230</v>
      </c>
      <c r="C46" s="355" t="s">
        <v>227</v>
      </c>
      <c r="D46" s="356" t="s">
        <v>231</v>
      </c>
      <c r="E46" s="357">
        <v>415100</v>
      </c>
      <c r="F46" s="358">
        <v>415100</v>
      </c>
      <c r="G46" s="358">
        <v>0</v>
      </c>
      <c r="H46" s="358">
        <v>0</v>
      </c>
      <c r="I46" s="358">
        <v>0</v>
      </c>
      <c r="J46" s="357">
        <v>23900</v>
      </c>
      <c r="K46" s="358">
        <v>0</v>
      </c>
      <c r="L46" s="358">
        <v>23900</v>
      </c>
      <c r="M46" s="358">
        <v>0</v>
      </c>
      <c r="N46" s="358">
        <v>0</v>
      </c>
      <c r="O46" s="358">
        <v>0</v>
      </c>
      <c r="P46" s="357">
        <v>439000</v>
      </c>
    </row>
    <row r="47" spans="1:16" ht="39" customHeight="1">
      <c r="A47" s="354" t="s">
        <v>448</v>
      </c>
      <c r="B47" s="354" t="s">
        <v>449</v>
      </c>
      <c r="C47" s="355" t="s">
        <v>450</v>
      </c>
      <c r="D47" s="356" t="s">
        <v>451</v>
      </c>
      <c r="E47" s="357">
        <v>2800</v>
      </c>
      <c r="F47" s="358">
        <v>2800</v>
      </c>
      <c r="G47" s="358">
        <v>0</v>
      </c>
      <c r="H47" s="358">
        <v>0</v>
      </c>
      <c r="I47" s="358">
        <v>0</v>
      </c>
      <c r="J47" s="357">
        <v>1450000</v>
      </c>
      <c r="K47" s="358">
        <v>1450000</v>
      </c>
      <c r="L47" s="358">
        <v>0</v>
      </c>
      <c r="M47" s="358">
        <v>0</v>
      </c>
      <c r="N47" s="358">
        <v>0</v>
      </c>
      <c r="O47" s="358">
        <v>1450000</v>
      </c>
      <c r="P47" s="357">
        <v>1452800</v>
      </c>
    </row>
    <row r="48" spans="1:16" ht="43.2" customHeight="1">
      <c r="A48" s="354" t="s">
        <v>486</v>
      </c>
      <c r="B48" s="354" t="s">
        <v>487</v>
      </c>
      <c r="C48" s="355" t="s">
        <v>232</v>
      </c>
      <c r="D48" s="356" t="s">
        <v>488</v>
      </c>
      <c r="E48" s="357">
        <v>0</v>
      </c>
      <c r="F48" s="358">
        <v>0</v>
      </c>
      <c r="G48" s="358">
        <v>0</v>
      </c>
      <c r="H48" s="358">
        <v>0</v>
      </c>
      <c r="I48" s="358">
        <v>0</v>
      </c>
      <c r="J48" s="357">
        <v>20000</v>
      </c>
      <c r="K48" s="358">
        <v>20000</v>
      </c>
      <c r="L48" s="358">
        <v>0</v>
      </c>
      <c r="M48" s="358">
        <v>0</v>
      </c>
      <c r="N48" s="358">
        <v>0</v>
      </c>
      <c r="O48" s="358">
        <v>20000</v>
      </c>
      <c r="P48" s="357">
        <v>20000</v>
      </c>
    </row>
    <row r="49" spans="1:16" ht="72.599999999999994" customHeight="1">
      <c r="A49" s="354" t="s">
        <v>233</v>
      </c>
      <c r="B49" s="354" t="s">
        <v>234</v>
      </c>
      <c r="C49" s="355" t="s">
        <v>232</v>
      </c>
      <c r="D49" s="356" t="s">
        <v>235</v>
      </c>
      <c r="E49" s="357">
        <v>0</v>
      </c>
      <c r="F49" s="358">
        <v>0</v>
      </c>
      <c r="G49" s="358">
        <v>0</v>
      </c>
      <c r="H49" s="358">
        <v>0</v>
      </c>
      <c r="I49" s="358">
        <v>0</v>
      </c>
      <c r="J49" s="357">
        <v>200000</v>
      </c>
      <c r="K49" s="358">
        <v>200000</v>
      </c>
      <c r="L49" s="358">
        <v>0</v>
      </c>
      <c r="M49" s="358">
        <v>0</v>
      </c>
      <c r="N49" s="358">
        <v>0</v>
      </c>
      <c r="O49" s="358">
        <v>200000</v>
      </c>
      <c r="P49" s="357">
        <v>200000</v>
      </c>
    </row>
    <row r="50" spans="1:16" ht="82.8" customHeight="1">
      <c r="A50" s="354" t="s">
        <v>171</v>
      </c>
      <c r="B50" s="354" t="s">
        <v>60</v>
      </c>
      <c r="C50" s="355" t="s">
        <v>59</v>
      </c>
      <c r="D50" s="356" t="s">
        <v>61</v>
      </c>
      <c r="E50" s="357">
        <v>18144300</v>
      </c>
      <c r="F50" s="358">
        <v>18144300</v>
      </c>
      <c r="G50" s="358">
        <v>0</v>
      </c>
      <c r="H50" s="358">
        <v>0</v>
      </c>
      <c r="I50" s="358">
        <v>0</v>
      </c>
      <c r="J50" s="357">
        <v>1187900</v>
      </c>
      <c r="K50" s="358">
        <v>1187900</v>
      </c>
      <c r="L50" s="358">
        <v>0</v>
      </c>
      <c r="M50" s="358">
        <v>0</v>
      </c>
      <c r="N50" s="358">
        <v>0</v>
      </c>
      <c r="O50" s="358">
        <v>1187900</v>
      </c>
      <c r="P50" s="357">
        <v>19332200</v>
      </c>
    </row>
    <row r="51" spans="1:16" ht="124.8">
      <c r="A51" s="354" t="s">
        <v>238</v>
      </c>
      <c r="B51" s="354" t="s">
        <v>239</v>
      </c>
      <c r="C51" s="355" t="s">
        <v>58</v>
      </c>
      <c r="D51" s="356" t="s">
        <v>240</v>
      </c>
      <c r="E51" s="357">
        <v>0</v>
      </c>
      <c r="F51" s="358">
        <v>0</v>
      </c>
      <c r="G51" s="358">
        <v>0</v>
      </c>
      <c r="H51" s="358">
        <v>0</v>
      </c>
      <c r="I51" s="358">
        <v>0</v>
      </c>
      <c r="J51" s="357">
        <v>228065</v>
      </c>
      <c r="K51" s="358">
        <v>228065</v>
      </c>
      <c r="L51" s="358">
        <v>0</v>
      </c>
      <c r="M51" s="358">
        <v>0</v>
      </c>
      <c r="N51" s="358">
        <v>0</v>
      </c>
      <c r="O51" s="358">
        <v>228065</v>
      </c>
      <c r="P51" s="357">
        <v>228065</v>
      </c>
    </row>
    <row r="52" spans="1:16" ht="46.8">
      <c r="A52" s="354" t="s">
        <v>241</v>
      </c>
      <c r="B52" s="354" t="s">
        <v>242</v>
      </c>
      <c r="C52" s="355" t="s">
        <v>58</v>
      </c>
      <c r="D52" s="356" t="s">
        <v>243</v>
      </c>
      <c r="E52" s="357">
        <v>0</v>
      </c>
      <c r="F52" s="358">
        <v>0</v>
      </c>
      <c r="G52" s="358">
        <v>0</v>
      </c>
      <c r="H52" s="358">
        <v>0</v>
      </c>
      <c r="I52" s="358">
        <v>0</v>
      </c>
      <c r="J52" s="357">
        <v>2650000</v>
      </c>
      <c r="K52" s="358">
        <v>2650000</v>
      </c>
      <c r="L52" s="358">
        <v>0</v>
      </c>
      <c r="M52" s="358">
        <v>0</v>
      </c>
      <c r="N52" s="358">
        <v>0</v>
      </c>
      <c r="O52" s="358">
        <v>2650000</v>
      </c>
      <c r="P52" s="357">
        <v>2650000</v>
      </c>
    </row>
    <row r="53" spans="1:16" ht="46.8">
      <c r="A53" s="354" t="s">
        <v>172</v>
      </c>
      <c r="B53" s="354" t="s">
        <v>62</v>
      </c>
      <c r="C53" s="355" t="s">
        <v>58</v>
      </c>
      <c r="D53" s="356" t="s">
        <v>63</v>
      </c>
      <c r="E53" s="357">
        <v>265200</v>
      </c>
      <c r="F53" s="358">
        <v>265200</v>
      </c>
      <c r="G53" s="358">
        <v>0</v>
      </c>
      <c r="H53" s="358">
        <v>0</v>
      </c>
      <c r="I53" s="358">
        <v>0</v>
      </c>
      <c r="J53" s="357">
        <v>0</v>
      </c>
      <c r="K53" s="358">
        <v>0</v>
      </c>
      <c r="L53" s="358">
        <v>0</v>
      </c>
      <c r="M53" s="358">
        <v>0</v>
      </c>
      <c r="N53" s="358">
        <v>0</v>
      </c>
      <c r="O53" s="358">
        <v>0</v>
      </c>
      <c r="P53" s="357">
        <v>265200</v>
      </c>
    </row>
    <row r="54" spans="1:16" ht="31.2">
      <c r="A54" s="354" t="s">
        <v>173</v>
      </c>
      <c r="B54" s="354" t="s">
        <v>64</v>
      </c>
      <c r="C54" s="355" t="s">
        <v>58</v>
      </c>
      <c r="D54" s="356" t="s">
        <v>65</v>
      </c>
      <c r="E54" s="357">
        <v>111000</v>
      </c>
      <c r="F54" s="358">
        <v>111000</v>
      </c>
      <c r="G54" s="358">
        <v>0</v>
      </c>
      <c r="H54" s="358">
        <v>0</v>
      </c>
      <c r="I54" s="358">
        <v>0</v>
      </c>
      <c r="J54" s="357">
        <v>0</v>
      </c>
      <c r="K54" s="358">
        <v>0</v>
      </c>
      <c r="L54" s="358">
        <v>0</v>
      </c>
      <c r="M54" s="358">
        <v>0</v>
      </c>
      <c r="N54" s="358">
        <v>0</v>
      </c>
      <c r="O54" s="358">
        <v>0</v>
      </c>
      <c r="P54" s="357">
        <v>111000</v>
      </c>
    </row>
    <row r="55" spans="1:16" ht="73.2" customHeight="1">
      <c r="A55" s="354" t="s">
        <v>174</v>
      </c>
      <c r="B55" s="354" t="s">
        <v>132</v>
      </c>
      <c r="C55" s="355" t="s">
        <v>14</v>
      </c>
      <c r="D55" s="356" t="s">
        <v>133</v>
      </c>
      <c r="E55" s="357">
        <v>1216500</v>
      </c>
      <c r="F55" s="358">
        <v>1216500</v>
      </c>
      <c r="G55" s="358">
        <v>0</v>
      </c>
      <c r="H55" s="358">
        <v>0</v>
      </c>
      <c r="I55" s="358">
        <v>0</v>
      </c>
      <c r="J55" s="357">
        <v>230000</v>
      </c>
      <c r="K55" s="358">
        <v>230000</v>
      </c>
      <c r="L55" s="358">
        <v>0</v>
      </c>
      <c r="M55" s="358">
        <v>0</v>
      </c>
      <c r="N55" s="358">
        <v>0</v>
      </c>
      <c r="O55" s="358">
        <v>230000</v>
      </c>
      <c r="P55" s="357">
        <v>1446500</v>
      </c>
    </row>
    <row r="56" spans="1:16" ht="51" customHeight="1">
      <c r="A56" s="354" t="s">
        <v>175</v>
      </c>
      <c r="B56" s="354" t="s">
        <v>90</v>
      </c>
      <c r="C56" s="355" t="s">
        <v>14</v>
      </c>
      <c r="D56" s="356" t="s">
        <v>288</v>
      </c>
      <c r="E56" s="357">
        <v>1387100</v>
      </c>
      <c r="F56" s="358">
        <v>1387100</v>
      </c>
      <c r="G56" s="358">
        <v>912100</v>
      </c>
      <c r="H56" s="358">
        <v>17100</v>
      </c>
      <c r="I56" s="358">
        <v>0</v>
      </c>
      <c r="J56" s="357">
        <v>0</v>
      </c>
      <c r="K56" s="358">
        <v>0</v>
      </c>
      <c r="L56" s="358">
        <v>0</v>
      </c>
      <c r="M56" s="358">
        <v>0</v>
      </c>
      <c r="N56" s="358">
        <v>0</v>
      </c>
      <c r="O56" s="358">
        <v>0</v>
      </c>
      <c r="P56" s="357">
        <v>1387100</v>
      </c>
    </row>
    <row r="57" spans="1:16" ht="31.2">
      <c r="A57" s="354" t="s">
        <v>176</v>
      </c>
      <c r="B57" s="354" t="s">
        <v>67</v>
      </c>
      <c r="C57" s="355" t="s">
        <v>66</v>
      </c>
      <c r="D57" s="356" t="s">
        <v>68</v>
      </c>
      <c r="E57" s="357">
        <v>551100</v>
      </c>
      <c r="F57" s="358">
        <v>551100</v>
      </c>
      <c r="G57" s="358">
        <v>0</v>
      </c>
      <c r="H57" s="358">
        <v>1100</v>
      </c>
      <c r="I57" s="358">
        <v>0</v>
      </c>
      <c r="J57" s="357">
        <v>0</v>
      </c>
      <c r="K57" s="358">
        <v>0</v>
      </c>
      <c r="L57" s="358">
        <v>0</v>
      </c>
      <c r="M57" s="358">
        <v>0</v>
      </c>
      <c r="N57" s="358">
        <v>0</v>
      </c>
      <c r="O57" s="358">
        <v>0</v>
      </c>
      <c r="P57" s="357">
        <v>551100</v>
      </c>
    </row>
    <row r="58" spans="1:16" ht="31.2">
      <c r="A58" s="354" t="s">
        <v>289</v>
      </c>
      <c r="B58" s="354" t="s">
        <v>290</v>
      </c>
      <c r="C58" s="355" t="s">
        <v>66</v>
      </c>
      <c r="D58" s="356" t="s">
        <v>291</v>
      </c>
      <c r="E58" s="357">
        <v>100000</v>
      </c>
      <c r="F58" s="358">
        <v>100000</v>
      </c>
      <c r="G58" s="358">
        <v>0</v>
      </c>
      <c r="H58" s="358">
        <v>0</v>
      </c>
      <c r="I58" s="358">
        <v>0</v>
      </c>
      <c r="J58" s="357">
        <v>0</v>
      </c>
      <c r="K58" s="358">
        <v>0</v>
      </c>
      <c r="L58" s="358">
        <v>0</v>
      </c>
      <c r="M58" s="358">
        <v>0</v>
      </c>
      <c r="N58" s="358">
        <v>0</v>
      </c>
      <c r="O58" s="358">
        <v>0</v>
      </c>
      <c r="P58" s="357">
        <v>100000</v>
      </c>
    </row>
    <row r="59" spans="1:16" ht="46.8">
      <c r="A59" s="354" t="s">
        <v>213</v>
      </c>
      <c r="B59" s="354" t="s">
        <v>214</v>
      </c>
      <c r="C59" s="355" t="s">
        <v>69</v>
      </c>
      <c r="D59" s="356" t="s">
        <v>215</v>
      </c>
      <c r="E59" s="357">
        <v>400000</v>
      </c>
      <c r="F59" s="358">
        <v>400000</v>
      </c>
      <c r="G59" s="358">
        <v>0</v>
      </c>
      <c r="H59" s="358">
        <v>0</v>
      </c>
      <c r="I59" s="358">
        <v>0</v>
      </c>
      <c r="J59" s="357">
        <v>0</v>
      </c>
      <c r="K59" s="358">
        <v>0</v>
      </c>
      <c r="L59" s="358">
        <v>0</v>
      </c>
      <c r="M59" s="358">
        <v>0</v>
      </c>
      <c r="N59" s="358">
        <v>0</v>
      </c>
      <c r="O59" s="358">
        <v>0</v>
      </c>
      <c r="P59" s="357">
        <v>400000</v>
      </c>
    </row>
    <row r="60" spans="1:16" ht="31.2">
      <c r="A60" s="354" t="s">
        <v>177</v>
      </c>
      <c r="B60" s="354" t="s">
        <v>91</v>
      </c>
      <c r="C60" s="355" t="s">
        <v>69</v>
      </c>
      <c r="D60" s="356" t="s">
        <v>92</v>
      </c>
      <c r="E60" s="357">
        <v>0</v>
      </c>
      <c r="F60" s="358">
        <v>0</v>
      </c>
      <c r="G60" s="358">
        <v>0</v>
      </c>
      <c r="H60" s="358">
        <v>0</v>
      </c>
      <c r="I60" s="358">
        <v>0</v>
      </c>
      <c r="J60" s="357">
        <v>905500</v>
      </c>
      <c r="K60" s="358">
        <v>0</v>
      </c>
      <c r="L60" s="358">
        <v>905500</v>
      </c>
      <c r="M60" s="358">
        <v>0</v>
      </c>
      <c r="N60" s="358">
        <v>0</v>
      </c>
      <c r="O60" s="358">
        <v>0</v>
      </c>
      <c r="P60" s="357">
        <v>905500</v>
      </c>
    </row>
    <row r="61" spans="1:16" ht="31.2">
      <c r="A61" s="354" t="s">
        <v>178</v>
      </c>
      <c r="B61" s="354" t="s">
        <v>134</v>
      </c>
      <c r="C61" s="355" t="s">
        <v>94</v>
      </c>
      <c r="D61" s="356" t="s">
        <v>135</v>
      </c>
      <c r="E61" s="357">
        <v>980700</v>
      </c>
      <c r="F61" s="358">
        <v>980700</v>
      </c>
      <c r="G61" s="358">
        <v>0</v>
      </c>
      <c r="H61" s="358">
        <v>0</v>
      </c>
      <c r="I61" s="358">
        <v>0</v>
      </c>
      <c r="J61" s="357">
        <v>0</v>
      </c>
      <c r="K61" s="358">
        <v>0</v>
      </c>
      <c r="L61" s="358">
        <v>0</v>
      </c>
      <c r="M61" s="358">
        <v>0</v>
      </c>
      <c r="N61" s="358">
        <v>0</v>
      </c>
      <c r="O61" s="358">
        <v>0</v>
      </c>
      <c r="P61" s="357">
        <v>980700</v>
      </c>
    </row>
    <row r="62" spans="1:16" ht="31.2">
      <c r="A62" s="354" t="s">
        <v>179</v>
      </c>
      <c r="B62" s="354" t="s">
        <v>93</v>
      </c>
      <c r="C62" s="355" t="s">
        <v>94</v>
      </c>
      <c r="D62" s="356" t="s">
        <v>95</v>
      </c>
      <c r="E62" s="357">
        <v>550000</v>
      </c>
      <c r="F62" s="358">
        <v>550000</v>
      </c>
      <c r="G62" s="358">
        <v>0</v>
      </c>
      <c r="H62" s="358">
        <v>0</v>
      </c>
      <c r="I62" s="358">
        <v>0</v>
      </c>
      <c r="J62" s="357">
        <v>0</v>
      </c>
      <c r="K62" s="358">
        <v>0</v>
      </c>
      <c r="L62" s="358">
        <v>0</v>
      </c>
      <c r="M62" s="358">
        <v>0</v>
      </c>
      <c r="N62" s="358">
        <v>0</v>
      </c>
      <c r="O62" s="358">
        <v>0</v>
      </c>
      <c r="P62" s="357">
        <v>550000</v>
      </c>
    </row>
    <row r="63" spans="1:16" ht="46.8">
      <c r="A63" s="348" t="s">
        <v>96</v>
      </c>
      <c r="B63" s="349"/>
      <c r="C63" s="350"/>
      <c r="D63" s="351" t="s">
        <v>97</v>
      </c>
      <c r="E63" s="352">
        <v>238056021</v>
      </c>
      <c r="F63" s="353">
        <v>238056021</v>
      </c>
      <c r="G63" s="353">
        <v>159594500</v>
      </c>
      <c r="H63" s="353">
        <v>28715200</v>
      </c>
      <c r="I63" s="353">
        <v>0</v>
      </c>
      <c r="J63" s="352">
        <v>6660076.6699999999</v>
      </c>
      <c r="K63" s="353">
        <v>1465076.67</v>
      </c>
      <c r="L63" s="353">
        <v>5195000</v>
      </c>
      <c r="M63" s="353">
        <v>82140</v>
      </c>
      <c r="N63" s="353">
        <v>85700</v>
      </c>
      <c r="O63" s="353">
        <v>1465076.67</v>
      </c>
      <c r="P63" s="352">
        <v>244716097.66999999</v>
      </c>
    </row>
    <row r="64" spans="1:16" ht="78">
      <c r="A64" s="354" t="s">
        <v>98</v>
      </c>
      <c r="B64" s="354" t="s">
        <v>99</v>
      </c>
      <c r="C64" s="355" t="s">
        <v>11</v>
      </c>
      <c r="D64" s="356" t="s">
        <v>216</v>
      </c>
      <c r="E64" s="357">
        <v>2715300</v>
      </c>
      <c r="F64" s="358">
        <v>2715300</v>
      </c>
      <c r="G64" s="358">
        <v>2034900</v>
      </c>
      <c r="H64" s="358">
        <v>46800</v>
      </c>
      <c r="I64" s="358">
        <v>0</v>
      </c>
      <c r="J64" s="357">
        <v>0</v>
      </c>
      <c r="K64" s="358">
        <v>0</v>
      </c>
      <c r="L64" s="358">
        <v>0</v>
      </c>
      <c r="M64" s="358">
        <v>0</v>
      </c>
      <c r="N64" s="358">
        <v>0</v>
      </c>
      <c r="O64" s="358">
        <v>0</v>
      </c>
      <c r="P64" s="357">
        <v>2715300</v>
      </c>
    </row>
    <row r="65" spans="1:16" ht="15.6">
      <c r="A65" s="354" t="s">
        <v>100</v>
      </c>
      <c r="B65" s="354" t="s">
        <v>18</v>
      </c>
      <c r="C65" s="355" t="s">
        <v>15</v>
      </c>
      <c r="D65" s="356" t="s">
        <v>101</v>
      </c>
      <c r="E65" s="357">
        <v>41629830</v>
      </c>
      <c r="F65" s="358">
        <v>41629830</v>
      </c>
      <c r="G65" s="358">
        <v>27000000</v>
      </c>
      <c r="H65" s="358">
        <v>4700000</v>
      </c>
      <c r="I65" s="358">
        <v>0</v>
      </c>
      <c r="J65" s="357">
        <v>2200000</v>
      </c>
      <c r="K65" s="358">
        <v>0</v>
      </c>
      <c r="L65" s="358">
        <v>2200000</v>
      </c>
      <c r="M65" s="358">
        <v>0</v>
      </c>
      <c r="N65" s="358">
        <v>0</v>
      </c>
      <c r="O65" s="358">
        <v>0</v>
      </c>
      <c r="P65" s="357">
        <v>43829830</v>
      </c>
    </row>
    <row r="66" spans="1:16" ht="78">
      <c r="A66" s="354" t="s">
        <v>183</v>
      </c>
      <c r="B66" s="354" t="s">
        <v>184</v>
      </c>
      <c r="C66" s="355" t="s">
        <v>16</v>
      </c>
      <c r="D66" s="356" t="s">
        <v>292</v>
      </c>
      <c r="E66" s="357">
        <v>69551748</v>
      </c>
      <c r="F66" s="358">
        <v>69551748</v>
      </c>
      <c r="G66" s="358">
        <v>31200000</v>
      </c>
      <c r="H66" s="358">
        <v>22644900</v>
      </c>
      <c r="I66" s="358">
        <v>0</v>
      </c>
      <c r="J66" s="357">
        <v>2792077</v>
      </c>
      <c r="K66" s="358">
        <v>85077</v>
      </c>
      <c r="L66" s="358">
        <v>2707000</v>
      </c>
      <c r="M66" s="358">
        <v>0</v>
      </c>
      <c r="N66" s="358">
        <v>0</v>
      </c>
      <c r="O66" s="358">
        <v>85077</v>
      </c>
      <c r="P66" s="357">
        <v>72343825</v>
      </c>
    </row>
    <row r="67" spans="1:16" ht="78">
      <c r="A67" s="354" t="s">
        <v>185</v>
      </c>
      <c r="B67" s="354" t="s">
        <v>186</v>
      </c>
      <c r="C67" s="355" t="s">
        <v>16</v>
      </c>
      <c r="D67" s="356" t="s">
        <v>293</v>
      </c>
      <c r="E67" s="357">
        <v>101806900</v>
      </c>
      <c r="F67" s="358">
        <v>101806900</v>
      </c>
      <c r="G67" s="358">
        <v>83448300</v>
      </c>
      <c r="H67" s="358">
        <v>0</v>
      </c>
      <c r="I67" s="358">
        <v>0</v>
      </c>
      <c r="J67" s="357">
        <v>0</v>
      </c>
      <c r="K67" s="358">
        <v>0</v>
      </c>
      <c r="L67" s="358">
        <v>0</v>
      </c>
      <c r="M67" s="358">
        <v>0</v>
      </c>
      <c r="N67" s="358">
        <v>0</v>
      </c>
      <c r="O67" s="358">
        <v>0</v>
      </c>
      <c r="P67" s="357">
        <v>101806900</v>
      </c>
    </row>
    <row r="68" spans="1:16" s="54" customFormat="1" ht="78">
      <c r="A68" s="354" t="s">
        <v>187</v>
      </c>
      <c r="B68" s="354" t="s">
        <v>116</v>
      </c>
      <c r="C68" s="355" t="s">
        <v>17</v>
      </c>
      <c r="D68" s="356" t="s">
        <v>136</v>
      </c>
      <c r="E68" s="357">
        <v>5958810</v>
      </c>
      <c r="F68" s="358">
        <v>5958810</v>
      </c>
      <c r="G68" s="358">
        <v>4400000</v>
      </c>
      <c r="H68" s="358">
        <v>448500</v>
      </c>
      <c r="I68" s="358">
        <v>0</v>
      </c>
      <c r="J68" s="357">
        <v>0</v>
      </c>
      <c r="K68" s="358">
        <v>0</v>
      </c>
      <c r="L68" s="358">
        <v>0</v>
      </c>
      <c r="M68" s="358">
        <v>0</v>
      </c>
      <c r="N68" s="358">
        <v>0</v>
      </c>
      <c r="O68" s="358">
        <v>0</v>
      </c>
      <c r="P68" s="357">
        <v>5958810</v>
      </c>
    </row>
    <row r="69" spans="1:16" ht="46.8">
      <c r="A69" s="354" t="s">
        <v>188</v>
      </c>
      <c r="B69" s="354" t="s">
        <v>189</v>
      </c>
      <c r="C69" s="355" t="s">
        <v>17</v>
      </c>
      <c r="D69" s="356" t="s">
        <v>244</v>
      </c>
      <c r="E69" s="357">
        <v>7980800</v>
      </c>
      <c r="F69" s="358">
        <v>7980800</v>
      </c>
      <c r="G69" s="358">
        <v>6300000</v>
      </c>
      <c r="H69" s="358">
        <v>282300</v>
      </c>
      <c r="I69" s="358">
        <v>0</v>
      </c>
      <c r="J69" s="357">
        <v>288000</v>
      </c>
      <c r="K69" s="358">
        <v>0</v>
      </c>
      <c r="L69" s="358">
        <v>288000</v>
      </c>
      <c r="M69" s="358">
        <v>82140</v>
      </c>
      <c r="N69" s="358">
        <v>85700</v>
      </c>
      <c r="O69" s="358">
        <v>0</v>
      </c>
      <c r="P69" s="357">
        <v>8268800</v>
      </c>
    </row>
    <row r="70" spans="1:16" ht="46.8">
      <c r="A70" s="354" t="s">
        <v>190</v>
      </c>
      <c r="B70" s="354" t="s">
        <v>191</v>
      </c>
      <c r="C70" s="355" t="s">
        <v>102</v>
      </c>
      <c r="D70" s="356" t="s">
        <v>103</v>
      </c>
      <c r="E70" s="357">
        <v>3123900</v>
      </c>
      <c r="F70" s="358">
        <v>3123900</v>
      </c>
      <c r="G70" s="358">
        <v>2276100</v>
      </c>
      <c r="H70" s="358">
        <v>45900</v>
      </c>
      <c r="I70" s="358">
        <v>0</v>
      </c>
      <c r="J70" s="357">
        <v>0</v>
      </c>
      <c r="K70" s="358">
        <v>0</v>
      </c>
      <c r="L70" s="358">
        <v>0</v>
      </c>
      <c r="M70" s="358">
        <v>0</v>
      </c>
      <c r="N70" s="358">
        <v>0</v>
      </c>
      <c r="O70" s="358">
        <v>0</v>
      </c>
      <c r="P70" s="357">
        <v>3123900</v>
      </c>
    </row>
    <row r="71" spans="1:16" ht="31.2">
      <c r="A71" s="354" t="s">
        <v>294</v>
      </c>
      <c r="B71" s="354" t="s">
        <v>295</v>
      </c>
      <c r="C71" s="355" t="s">
        <v>102</v>
      </c>
      <c r="D71" s="356" t="s">
        <v>296</v>
      </c>
      <c r="E71" s="357">
        <v>233333</v>
      </c>
      <c r="F71" s="358">
        <v>233333</v>
      </c>
      <c r="G71" s="358">
        <v>0</v>
      </c>
      <c r="H71" s="358">
        <v>0</v>
      </c>
      <c r="I71" s="358">
        <v>0</v>
      </c>
      <c r="J71" s="357">
        <v>233333</v>
      </c>
      <c r="K71" s="358">
        <v>233333</v>
      </c>
      <c r="L71" s="358">
        <v>0</v>
      </c>
      <c r="M71" s="358">
        <v>0</v>
      </c>
      <c r="N71" s="358">
        <v>0</v>
      </c>
      <c r="O71" s="358">
        <v>233333</v>
      </c>
      <c r="P71" s="357">
        <v>466666</v>
      </c>
    </row>
    <row r="72" spans="1:16" ht="62.4">
      <c r="A72" s="354" t="s">
        <v>192</v>
      </c>
      <c r="B72" s="354" t="s">
        <v>193</v>
      </c>
      <c r="C72" s="355" t="s">
        <v>102</v>
      </c>
      <c r="D72" s="356" t="s">
        <v>194</v>
      </c>
      <c r="E72" s="357">
        <v>356800</v>
      </c>
      <c r="F72" s="358">
        <v>356800</v>
      </c>
      <c r="G72" s="358">
        <v>211000</v>
      </c>
      <c r="H72" s="358">
        <v>44600</v>
      </c>
      <c r="I72" s="358">
        <v>0</v>
      </c>
      <c r="J72" s="357">
        <v>0</v>
      </c>
      <c r="K72" s="358">
        <v>0</v>
      </c>
      <c r="L72" s="358">
        <v>0</v>
      </c>
      <c r="M72" s="358">
        <v>0</v>
      </c>
      <c r="N72" s="358">
        <v>0</v>
      </c>
      <c r="O72" s="358">
        <v>0</v>
      </c>
      <c r="P72" s="357">
        <v>356800</v>
      </c>
    </row>
    <row r="73" spans="1:16" ht="62.4">
      <c r="A73" s="354" t="s">
        <v>221</v>
      </c>
      <c r="B73" s="354" t="s">
        <v>222</v>
      </c>
      <c r="C73" s="355" t="s">
        <v>102</v>
      </c>
      <c r="D73" s="356" t="s">
        <v>223</v>
      </c>
      <c r="E73" s="357">
        <v>1395000</v>
      </c>
      <c r="F73" s="358">
        <v>1395000</v>
      </c>
      <c r="G73" s="358">
        <v>1143400</v>
      </c>
      <c r="H73" s="358">
        <v>0</v>
      </c>
      <c r="I73" s="358">
        <v>0</v>
      </c>
      <c r="J73" s="357">
        <v>0</v>
      </c>
      <c r="K73" s="358">
        <v>0</v>
      </c>
      <c r="L73" s="358">
        <v>0</v>
      </c>
      <c r="M73" s="358">
        <v>0</v>
      </c>
      <c r="N73" s="358">
        <v>0</v>
      </c>
      <c r="O73" s="358">
        <v>0</v>
      </c>
      <c r="P73" s="357">
        <v>1395000</v>
      </c>
    </row>
    <row r="74" spans="1:16" ht="109.2">
      <c r="A74" s="354" t="s">
        <v>437</v>
      </c>
      <c r="B74" s="354" t="s">
        <v>438</v>
      </c>
      <c r="C74" s="355" t="s">
        <v>102</v>
      </c>
      <c r="D74" s="356" t="s">
        <v>439</v>
      </c>
      <c r="E74" s="357">
        <v>306000</v>
      </c>
      <c r="F74" s="358">
        <v>306000</v>
      </c>
      <c r="G74" s="358">
        <v>250800</v>
      </c>
      <c r="H74" s="358">
        <v>0</v>
      </c>
      <c r="I74" s="358">
        <v>0</v>
      </c>
      <c r="J74" s="357">
        <v>0</v>
      </c>
      <c r="K74" s="358">
        <v>0</v>
      </c>
      <c r="L74" s="358">
        <v>0</v>
      </c>
      <c r="M74" s="358">
        <v>0</v>
      </c>
      <c r="N74" s="358">
        <v>0</v>
      </c>
      <c r="O74" s="358">
        <v>0</v>
      </c>
      <c r="P74" s="357">
        <v>306000</v>
      </c>
    </row>
    <row r="75" spans="1:16" ht="104.4" customHeight="1">
      <c r="A75" s="354" t="s">
        <v>297</v>
      </c>
      <c r="B75" s="354" t="s">
        <v>283</v>
      </c>
      <c r="C75" s="355" t="s">
        <v>116</v>
      </c>
      <c r="D75" s="356" t="s">
        <v>284</v>
      </c>
      <c r="E75" s="357">
        <v>400000</v>
      </c>
      <c r="F75" s="358">
        <v>400000</v>
      </c>
      <c r="G75" s="358">
        <v>0</v>
      </c>
      <c r="H75" s="358">
        <v>0</v>
      </c>
      <c r="I75" s="358">
        <v>0</v>
      </c>
      <c r="J75" s="357">
        <v>0</v>
      </c>
      <c r="K75" s="358">
        <v>0</v>
      </c>
      <c r="L75" s="358">
        <v>0</v>
      </c>
      <c r="M75" s="358">
        <v>0</v>
      </c>
      <c r="N75" s="358">
        <v>0</v>
      </c>
      <c r="O75" s="358">
        <v>0</v>
      </c>
      <c r="P75" s="357">
        <v>400000</v>
      </c>
    </row>
    <row r="76" spans="1:16" ht="74.400000000000006" customHeight="1">
      <c r="A76" s="354" t="s">
        <v>137</v>
      </c>
      <c r="B76" s="354" t="s">
        <v>138</v>
      </c>
      <c r="C76" s="355" t="s">
        <v>13</v>
      </c>
      <c r="D76" s="356" t="s">
        <v>139</v>
      </c>
      <c r="E76" s="357">
        <v>1997600</v>
      </c>
      <c r="F76" s="358">
        <v>1997600</v>
      </c>
      <c r="G76" s="358">
        <v>1330000</v>
      </c>
      <c r="H76" s="358">
        <v>107000</v>
      </c>
      <c r="I76" s="358">
        <v>0</v>
      </c>
      <c r="J76" s="357">
        <v>0</v>
      </c>
      <c r="K76" s="358">
        <v>0</v>
      </c>
      <c r="L76" s="358">
        <v>0</v>
      </c>
      <c r="M76" s="358">
        <v>0</v>
      </c>
      <c r="N76" s="358">
        <v>0</v>
      </c>
      <c r="O76" s="358">
        <v>0</v>
      </c>
      <c r="P76" s="357">
        <v>1997600</v>
      </c>
    </row>
    <row r="77" spans="1:16" ht="93.6">
      <c r="A77" s="354" t="s">
        <v>250</v>
      </c>
      <c r="B77" s="354" t="s">
        <v>236</v>
      </c>
      <c r="C77" s="355" t="s">
        <v>58</v>
      </c>
      <c r="D77" s="356" t="s">
        <v>237</v>
      </c>
      <c r="E77" s="357">
        <v>0</v>
      </c>
      <c r="F77" s="358">
        <v>0</v>
      </c>
      <c r="G77" s="358">
        <v>0</v>
      </c>
      <c r="H77" s="358">
        <v>0</v>
      </c>
      <c r="I77" s="358">
        <v>0</v>
      </c>
      <c r="J77" s="357">
        <v>1146666.67</v>
      </c>
      <c r="K77" s="358">
        <v>1146666.67</v>
      </c>
      <c r="L77" s="358">
        <v>0</v>
      </c>
      <c r="M77" s="358">
        <v>0</v>
      </c>
      <c r="N77" s="358">
        <v>0</v>
      </c>
      <c r="O77" s="358">
        <v>1146666.67</v>
      </c>
      <c r="P77" s="357">
        <v>1146666.67</v>
      </c>
    </row>
    <row r="78" spans="1:16" ht="31.2">
      <c r="A78" s="354" t="s">
        <v>298</v>
      </c>
      <c r="B78" s="354" t="s">
        <v>290</v>
      </c>
      <c r="C78" s="355" t="s">
        <v>66</v>
      </c>
      <c r="D78" s="356" t="s">
        <v>291</v>
      </c>
      <c r="E78" s="357">
        <v>600000</v>
      </c>
      <c r="F78" s="358">
        <v>600000</v>
      </c>
      <c r="G78" s="358">
        <v>0</v>
      </c>
      <c r="H78" s="358">
        <v>395200</v>
      </c>
      <c r="I78" s="358">
        <v>0</v>
      </c>
      <c r="J78" s="357">
        <v>0</v>
      </c>
      <c r="K78" s="358">
        <v>0</v>
      </c>
      <c r="L78" s="358">
        <v>0</v>
      </c>
      <c r="M78" s="358">
        <v>0</v>
      </c>
      <c r="N78" s="358">
        <v>0</v>
      </c>
      <c r="O78" s="358">
        <v>0</v>
      </c>
      <c r="P78" s="357">
        <v>600000</v>
      </c>
    </row>
    <row r="79" spans="1:16" ht="31.2">
      <c r="A79" s="348" t="s">
        <v>140</v>
      </c>
      <c r="B79" s="349"/>
      <c r="C79" s="350"/>
      <c r="D79" s="351" t="s">
        <v>143</v>
      </c>
      <c r="E79" s="352">
        <v>9074900</v>
      </c>
      <c r="F79" s="353">
        <v>5220400</v>
      </c>
      <c r="G79" s="353">
        <v>1433100</v>
      </c>
      <c r="H79" s="353">
        <v>23000</v>
      </c>
      <c r="I79" s="353">
        <v>854500</v>
      </c>
      <c r="J79" s="352">
        <v>0</v>
      </c>
      <c r="K79" s="353">
        <v>0</v>
      </c>
      <c r="L79" s="353">
        <v>0</v>
      </c>
      <c r="M79" s="353">
        <v>0</v>
      </c>
      <c r="N79" s="353">
        <v>0</v>
      </c>
      <c r="O79" s="353">
        <v>0</v>
      </c>
      <c r="P79" s="352">
        <v>9074900</v>
      </c>
    </row>
    <row r="80" spans="1:16" ht="78">
      <c r="A80" s="354" t="s">
        <v>141</v>
      </c>
      <c r="B80" s="354" t="s">
        <v>99</v>
      </c>
      <c r="C80" s="355" t="s">
        <v>11</v>
      </c>
      <c r="D80" s="356" t="s">
        <v>216</v>
      </c>
      <c r="E80" s="357">
        <v>1804900</v>
      </c>
      <c r="F80" s="358">
        <v>1804900</v>
      </c>
      <c r="G80" s="358">
        <v>1433100</v>
      </c>
      <c r="H80" s="358">
        <v>23000</v>
      </c>
      <c r="I80" s="358">
        <v>0</v>
      </c>
      <c r="J80" s="357">
        <v>0</v>
      </c>
      <c r="K80" s="358">
        <v>0</v>
      </c>
      <c r="L80" s="358">
        <v>0</v>
      </c>
      <c r="M80" s="358">
        <v>0</v>
      </c>
      <c r="N80" s="358">
        <v>0</v>
      </c>
      <c r="O80" s="358">
        <v>0</v>
      </c>
      <c r="P80" s="357">
        <v>1804900</v>
      </c>
    </row>
    <row r="81" spans="1:16" s="54" customFormat="1" ht="31.2">
      <c r="A81" s="354" t="s">
        <v>195</v>
      </c>
      <c r="B81" s="354" t="s">
        <v>196</v>
      </c>
      <c r="C81" s="355" t="s">
        <v>75</v>
      </c>
      <c r="D81" s="356" t="s">
        <v>197</v>
      </c>
      <c r="E81" s="357">
        <v>3000000</v>
      </c>
      <c r="F81" s="358">
        <v>0</v>
      </c>
      <c r="G81" s="358">
        <v>0</v>
      </c>
      <c r="H81" s="358">
        <v>0</v>
      </c>
      <c r="I81" s="358">
        <v>0</v>
      </c>
      <c r="J81" s="357">
        <v>0</v>
      </c>
      <c r="K81" s="358">
        <v>0</v>
      </c>
      <c r="L81" s="358">
        <v>0</v>
      </c>
      <c r="M81" s="358">
        <v>0</v>
      </c>
      <c r="N81" s="358">
        <v>0</v>
      </c>
      <c r="O81" s="358">
        <v>0</v>
      </c>
      <c r="P81" s="357">
        <v>3000000</v>
      </c>
    </row>
    <row r="82" spans="1:16" s="54" customFormat="1" ht="175.8" customHeight="1">
      <c r="A82" s="354" t="s">
        <v>452</v>
      </c>
      <c r="B82" s="354" t="s">
        <v>453</v>
      </c>
      <c r="C82" s="355" t="s">
        <v>211</v>
      </c>
      <c r="D82" s="356" t="s">
        <v>454</v>
      </c>
      <c r="E82" s="357">
        <v>1800000</v>
      </c>
      <c r="F82" s="358">
        <v>1800000</v>
      </c>
      <c r="G82" s="358">
        <v>0</v>
      </c>
      <c r="H82" s="358">
        <v>0</v>
      </c>
      <c r="I82" s="358">
        <v>0</v>
      </c>
      <c r="J82" s="357">
        <v>0</v>
      </c>
      <c r="K82" s="358">
        <v>0</v>
      </c>
      <c r="L82" s="358">
        <v>0</v>
      </c>
      <c r="M82" s="358">
        <v>0</v>
      </c>
      <c r="N82" s="358">
        <v>0</v>
      </c>
      <c r="O82" s="358">
        <v>0</v>
      </c>
      <c r="P82" s="357">
        <v>1800000</v>
      </c>
    </row>
    <row r="83" spans="1:16" s="54" customFormat="1" ht="93.6">
      <c r="A83" s="354" t="s">
        <v>245</v>
      </c>
      <c r="B83" s="354" t="s">
        <v>246</v>
      </c>
      <c r="C83" s="355" t="s">
        <v>211</v>
      </c>
      <c r="D83" s="356" t="s">
        <v>247</v>
      </c>
      <c r="E83" s="357">
        <v>2470000</v>
      </c>
      <c r="F83" s="358">
        <v>1615500</v>
      </c>
      <c r="G83" s="358">
        <v>0</v>
      </c>
      <c r="H83" s="358">
        <v>0</v>
      </c>
      <c r="I83" s="358">
        <v>854500</v>
      </c>
      <c r="J83" s="357">
        <v>0</v>
      </c>
      <c r="K83" s="358">
        <v>0</v>
      </c>
      <c r="L83" s="358">
        <v>0</v>
      </c>
      <c r="M83" s="358">
        <v>0</v>
      </c>
      <c r="N83" s="358">
        <v>0</v>
      </c>
      <c r="O83" s="358">
        <v>0</v>
      </c>
      <c r="P83" s="357">
        <v>2470000</v>
      </c>
    </row>
    <row r="84" spans="1:16" s="54" customFormat="1" ht="15.6">
      <c r="A84" s="359" t="s">
        <v>70</v>
      </c>
      <c r="B84" s="359" t="s">
        <v>70</v>
      </c>
      <c r="C84" s="360" t="s">
        <v>70</v>
      </c>
      <c r="D84" s="352" t="s">
        <v>142</v>
      </c>
      <c r="E84" s="352">
        <v>366419683</v>
      </c>
      <c r="F84" s="352">
        <v>344315183</v>
      </c>
      <c r="G84" s="352">
        <v>201915500</v>
      </c>
      <c r="H84" s="352">
        <v>33311300</v>
      </c>
      <c r="I84" s="352">
        <v>19104500</v>
      </c>
      <c r="J84" s="352">
        <v>13883941.67</v>
      </c>
      <c r="K84" s="352">
        <v>7431041.6699999999</v>
      </c>
      <c r="L84" s="352">
        <v>6409400</v>
      </c>
      <c r="M84" s="352">
        <v>130140</v>
      </c>
      <c r="N84" s="352">
        <v>265100</v>
      </c>
      <c r="O84" s="352">
        <v>7474541.6699999999</v>
      </c>
      <c r="P84" s="352">
        <v>380303624.67000002</v>
      </c>
    </row>
    <row r="87" spans="1:16" ht="15.6">
      <c r="A87" s="8" t="s">
        <v>71</v>
      </c>
      <c r="B87" s="7"/>
      <c r="C87" s="7"/>
      <c r="K87" s="55" t="s">
        <v>220</v>
      </c>
    </row>
  </sheetData>
  <mergeCells count="25">
    <mergeCell ref="A14:A17"/>
    <mergeCell ref="B14:B17"/>
    <mergeCell ref="C14:C17"/>
    <mergeCell ref="D14:D17"/>
    <mergeCell ref="E14:I14"/>
    <mergeCell ref="E15:E17"/>
    <mergeCell ref="F15:F17"/>
    <mergeCell ref="G15:H15"/>
    <mergeCell ref="O15:O17"/>
    <mergeCell ref="P14:P17"/>
    <mergeCell ref="G16:G17"/>
    <mergeCell ref="H16:H17"/>
    <mergeCell ref="I15:I17"/>
    <mergeCell ref="J14:O14"/>
    <mergeCell ref="J15:J17"/>
    <mergeCell ref="K15:K17"/>
    <mergeCell ref="L15:L17"/>
    <mergeCell ref="M15:N15"/>
    <mergeCell ref="M16:M17"/>
    <mergeCell ref="N16:N17"/>
    <mergeCell ref="A6:P6"/>
    <mergeCell ref="A10:B10"/>
    <mergeCell ref="A11:B11"/>
    <mergeCell ref="A7:O7"/>
    <mergeCell ref="A8:O8"/>
  </mergeCells>
  <phoneticPr fontId="20" type="noConversion"/>
  <pageMargins left="0.19685039370078741" right="0.19685039370078741" top="0.47244094488188981" bottom="0.19685039370078741" header="0.19685039370078741" footer="0.19685039370078741"/>
  <pageSetup paperSize="9" scale="65" orientation="landscape" verticalDpi="0" r:id="rId1"/>
  <headerFooter alignWithMargins="0"/>
</worksheet>
</file>

<file path=xl/worksheets/sheet4.xml><?xml version="1.0" encoding="utf-8"?>
<worksheet xmlns="http://schemas.openxmlformats.org/spreadsheetml/2006/main" xmlns:r="http://schemas.openxmlformats.org/officeDocument/2006/relationships">
  <dimension ref="A1:J58"/>
  <sheetViews>
    <sheetView zoomScaleNormal="100" workbookViewId="0">
      <selection activeCell="C4" sqref="C4"/>
    </sheetView>
  </sheetViews>
  <sheetFormatPr defaultRowHeight="13.2"/>
  <cols>
    <col min="1" max="1" width="18.33203125" customWidth="1"/>
    <col min="2" max="2" width="22.44140625" customWidth="1"/>
    <col min="3" max="3" width="65.5546875" customWidth="1"/>
    <col min="4" max="4" width="19.88671875" customWidth="1"/>
  </cols>
  <sheetData>
    <row r="1" spans="1:10" ht="18">
      <c r="A1" s="63"/>
      <c r="B1" s="63"/>
      <c r="C1" s="7" t="s">
        <v>348</v>
      </c>
    </row>
    <row r="2" spans="1:10" ht="18">
      <c r="A2" s="63"/>
      <c r="B2" s="63"/>
      <c r="C2" s="7" t="s">
        <v>252</v>
      </c>
    </row>
    <row r="3" spans="1:10" ht="18">
      <c r="A3" s="63"/>
      <c r="B3" s="63"/>
      <c r="C3" s="7" t="s">
        <v>483</v>
      </c>
    </row>
    <row r="4" spans="1:10" ht="18">
      <c r="A4" s="64"/>
      <c r="B4" s="64"/>
      <c r="C4" s="63"/>
      <c r="D4" s="63"/>
    </row>
    <row r="5" spans="1:10" ht="18">
      <c r="A5" s="64"/>
      <c r="B5" s="64"/>
      <c r="C5" s="63"/>
      <c r="D5" s="63"/>
    </row>
    <row r="6" spans="1:10" ht="39" customHeight="1">
      <c r="A6" s="249" t="s">
        <v>329</v>
      </c>
      <c r="B6" s="249"/>
      <c r="C6" s="249"/>
      <c r="D6" s="249"/>
      <c r="E6" s="59"/>
      <c r="F6" s="59"/>
      <c r="G6" s="59"/>
      <c r="H6" s="59"/>
      <c r="I6" s="59"/>
      <c r="J6" s="59"/>
    </row>
    <row r="7" spans="1:10" ht="18.75" customHeight="1">
      <c r="A7" s="265" t="s">
        <v>330</v>
      </c>
      <c r="B7" s="265"/>
      <c r="C7" s="265"/>
      <c r="D7" s="265"/>
      <c r="E7" s="65"/>
      <c r="F7" s="65"/>
    </row>
    <row r="8" spans="1:10" ht="15.6">
      <c r="A8" s="7"/>
      <c r="B8" s="7"/>
      <c r="C8" s="7"/>
      <c r="D8" s="7"/>
      <c r="E8" s="7"/>
      <c r="F8" s="7"/>
    </row>
    <row r="9" spans="1:10" ht="15.6">
      <c r="A9" s="7"/>
      <c r="B9" s="266">
        <v>13540000000</v>
      </c>
      <c r="C9" s="266"/>
      <c r="D9" s="7"/>
      <c r="E9" s="7"/>
      <c r="F9" s="7"/>
    </row>
    <row r="10" spans="1:10" ht="15.6">
      <c r="A10" s="7"/>
      <c r="B10" s="268" t="s">
        <v>104</v>
      </c>
      <c r="C10" s="268"/>
      <c r="D10" s="7"/>
      <c r="E10" s="7"/>
      <c r="F10" s="7"/>
    </row>
    <row r="11" spans="1:10" ht="17.399999999999999">
      <c r="A11" s="271" t="s">
        <v>253</v>
      </c>
      <c r="B11" s="271"/>
      <c r="C11" s="271"/>
      <c r="D11" s="271"/>
    </row>
    <row r="12" spans="1:10" ht="18">
      <c r="A12" s="63"/>
      <c r="B12" s="63"/>
      <c r="C12" s="63"/>
      <c r="D12" s="66" t="s">
        <v>254</v>
      </c>
    </row>
    <row r="13" spans="1:10" ht="116.25" customHeight="1">
      <c r="A13" s="67" t="s">
        <v>255</v>
      </c>
      <c r="B13" s="284" t="s">
        <v>256</v>
      </c>
      <c r="C13" s="285"/>
      <c r="D13" s="67" t="s">
        <v>44</v>
      </c>
    </row>
    <row r="14" spans="1:10" ht="18">
      <c r="A14" s="80">
        <v>1</v>
      </c>
      <c r="B14" s="256">
        <v>2</v>
      </c>
      <c r="C14" s="257"/>
      <c r="D14" s="80">
        <v>3</v>
      </c>
    </row>
    <row r="15" spans="1:10" ht="18" customHeight="1">
      <c r="A15" s="260" t="s">
        <v>257</v>
      </c>
      <c r="B15" s="261"/>
      <c r="C15" s="262"/>
      <c r="D15" s="133"/>
    </row>
    <row r="16" spans="1:10" ht="19.5" customHeight="1">
      <c r="A16" s="80">
        <v>41020100</v>
      </c>
      <c r="B16" s="256" t="s">
        <v>258</v>
      </c>
      <c r="C16" s="257"/>
      <c r="D16" s="134">
        <v>18114500</v>
      </c>
    </row>
    <row r="17" spans="1:4" ht="19.5" customHeight="1">
      <c r="A17" s="77">
        <v>99000000000</v>
      </c>
      <c r="B17" s="256" t="s">
        <v>259</v>
      </c>
      <c r="C17" s="257"/>
      <c r="D17" s="79"/>
    </row>
    <row r="18" spans="1:4" ht="36" customHeight="1">
      <c r="A18" s="80">
        <v>41033900</v>
      </c>
      <c r="B18" s="256" t="s">
        <v>260</v>
      </c>
      <c r="C18" s="263"/>
      <c r="D18" s="134">
        <v>101806900</v>
      </c>
    </row>
    <row r="19" spans="1:4" ht="18" customHeight="1">
      <c r="A19" s="77">
        <v>99000000000</v>
      </c>
      <c r="B19" s="264" t="s">
        <v>259</v>
      </c>
      <c r="C19" s="264"/>
      <c r="D19" s="79"/>
    </row>
    <row r="20" spans="1:4" ht="44.4" customHeight="1">
      <c r="A20" s="80">
        <v>41051000</v>
      </c>
      <c r="B20" s="256" t="s">
        <v>261</v>
      </c>
      <c r="C20" s="257"/>
      <c r="D20" s="134">
        <v>1395000</v>
      </c>
    </row>
    <row r="21" spans="1:4" ht="18" customHeight="1">
      <c r="A21" s="80">
        <v>13100000000</v>
      </c>
      <c r="B21" s="256" t="s">
        <v>262</v>
      </c>
      <c r="C21" s="257"/>
      <c r="D21" s="134"/>
    </row>
    <row r="22" spans="1:4" ht="60.6" customHeight="1">
      <c r="A22" s="179">
        <v>41051200</v>
      </c>
      <c r="B22" s="286" t="s">
        <v>432</v>
      </c>
      <c r="C22" s="287"/>
      <c r="D22" s="134">
        <v>306000</v>
      </c>
    </row>
    <row r="23" spans="1:4" ht="18" customHeight="1">
      <c r="A23" s="175">
        <v>13100000000</v>
      </c>
      <c r="B23" s="256" t="s">
        <v>262</v>
      </c>
      <c r="C23" s="257"/>
      <c r="D23" s="134"/>
    </row>
    <row r="24" spans="1:4" ht="42.6" customHeight="1">
      <c r="A24" s="201">
        <v>41053900</v>
      </c>
      <c r="B24" s="272" t="s">
        <v>455</v>
      </c>
      <c r="C24" s="273"/>
      <c r="D24" s="134">
        <v>30400</v>
      </c>
    </row>
    <row r="25" spans="1:4" ht="18" customHeight="1">
      <c r="A25" s="183">
        <v>13100000000</v>
      </c>
      <c r="B25" s="256" t="s">
        <v>262</v>
      </c>
      <c r="C25" s="257"/>
      <c r="D25" s="134"/>
    </row>
    <row r="26" spans="1:4" ht="22.2" customHeight="1">
      <c r="A26" s="267" t="s">
        <v>263</v>
      </c>
      <c r="B26" s="267"/>
      <c r="C26" s="267"/>
      <c r="D26" s="135"/>
    </row>
    <row r="27" spans="1:4" ht="37.799999999999997" customHeight="1">
      <c r="A27" s="201">
        <v>41053900</v>
      </c>
      <c r="B27" s="272" t="s">
        <v>455</v>
      </c>
      <c r="C27" s="273"/>
      <c r="D27" s="134">
        <v>111200</v>
      </c>
    </row>
    <row r="28" spans="1:4" ht="18" customHeight="1">
      <c r="A28" s="183">
        <v>13100000000</v>
      </c>
      <c r="B28" s="256" t="s">
        <v>262</v>
      </c>
      <c r="C28" s="257"/>
      <c r="D28" s="134"/>
    </row>
    <row r="29" spans="1:4" ht="18" customHeight="1">
      <c r="A29" s="258" t="s">
        <v>150</v>
      </c>
      <c r="B29" s="259"/>
      <c r="C29" s="69" t="s">
        <v>264</v>
      </c>
      <c r="D29" s="70">
        <f>SUM(D30:D31)</f>
        <v>121764000</v>
      </c>
    </row>
    <row r="30" spans="1:4" ht="17.399999999999999">
      <c r="A30" s="258" t="s">
        <v>150</v>
      </c>
      <c r="B30" s="259"/>
      <c r="C30" s="69" t="s">
        <v>265</v>
      </c>
      <c r="D30" s="70">
        <f>D16+D18+D20+D22+D24</f>
        <v>121652800</v>
      </c>
    </row>
    <row r="31" spans="1:4" ht="17.399999999999999">
      <c r="A31" s="258" t="s">
        <v>150</v>
      </c>
      <c r="B31" s="259"/>
      <c r="C31" s="69" t="s">
        <v>266</v>
      </c>
      <c r="D31" s="70">
        <f>D27</f>
        <v>111200</v>
      </c>
    </row>
    <row r="32" spans="1:4" ht="17.399999999999999">
      <c r="A32" s="71"/>
      <c r="B32" s="71"/>
      <c r="C32" s="72"/>
      <c r="D32" s="73"/>
    </row>
    <row r="33" spans="1:4" ht="17.399999999999999">
      <c r="A33" s="271" t="s">
        <v>267</v>
      </c>
      <c r="B33" s="271"/>
      <c r="C33" s="271"/>
      <c r="D33" s="271"/>
    </row>
    <row r="34" spans="1:4" ht="18">
      <c r="A34" s="63"/>
      <c r="B34" s="63"/>
      <c r="C34" s="63"/>
      <c r="D34" s="66" t="s">
        <v>254</v>
      </c>
    </row>
    <row r="35" spans="1:4" ht="144">
      <c r="A35" s="67" t="s">
        <v>268</v>
      </c>
      <c r="B35" s="67" t="s">
        <v>269</v>
      </c>
      <c r="C35" s="82" t="s">
        <v>270</v>
      </c>
      <c r="D35" s="67" t="s">
        <v>44</v>
      </c>
    </row>
    <row r="36" spans="1:4" ht="18">
      <c r="A36" s="80">
        <v>1</v>
      </c>
      <c r="B36" s="81">
        <v>2</v>
      </c>
      <c r="C36" s="81">
        <v>3</v>
      </c>
      <c r="D36" s="80">
        <v>4</v>
      </c>
    </row>
    <row r="37" spans="1:4" ht="18">
      <c r="A37" s="267" t="s">
        <v>271</v>
      </c>
      <c r="B37" s="267"/>
      <c r="C37" s="267"/>
      <c r="D37" s="267"/>
    </row>
    <row r="38" spans="1:4" ht="52.2">
      <c r="A38" s="274" t="s">
        <v>245</v>
      </c>
      <c r="B38" s="277" t="s">
        <v>246</v>
      </c>
      <c r="C38" s="203" t="s">
        <v>331</v>
      </c>
      <c r="D38" s="141">
        <f>SUM(D40:D44)</f>
        <v>2470000</v>
      </c>
    </row>
    <row r="39" spans="1:4" ht="18">
      <c r="A39" s="275"/>
      <c r="B39" s="277"/>
      <c r="C39" s="204" t="s">
        <v>332</v>
      </c>
      <c r="D39" s="78"/>
    </row>
    <row r="40" spans="1:4" ht="86.4" customHeight="1">
      <c r="A40" s="275"/>
      <c r="B40" s="277"/>
      <c r="C40" s="202" t="s">
        <v>334</v>
      </c>
      <c r="D40" s="78">
        <v>500000</v>
      </c>
    </row>
    <row r="41" spans="1:4" ht="46.8" customHeight="1">
      <c r="A41" s="275"/>
      <c r="B41" s="277"/>
      <c r="C41" s="202" t="s">
        <v>335</v>
      </c>
      <c r="D41" s="78">
        <v>100000</v>
      </c>
    </row>
    <row r="42" spans="1:4" ht="81.599999999999994" customHeight="1">
      <c r="A42" s="275"/>
      <c r="B42" s="277"/>
      <c r="C42" s="202" t="s">
        <v>337</v>
      </c>
      <c r="D42" s="78">
        <v>1000000</v>
      </c>
    </row>
    <row r="43" spans="1:4" ht="100.2" customHeight="1">
      <c r="A43" s="275"/>
      <c r="B43" s="277"/>
      <c r="C43" s="202" t="s">
        <v>333</v>
      </c>
      <c r="D43" s="78">
        <v>770000</v>
      </c>
    </row>
    <row r="44" spans="1:4" ht="76.2" customHeight="1">
      <c r="A44" s="276"/>
      <c r="B44" s="277"/>
      <c r="C44" s="202" t="s">
        <v>456</v>
      </c>
      <c r="D44" s="78">
        <v>100000</v>
      </c>
    </row>
    <row r="45" spans="1:4" ht="18">
      <c r="A45" s="77">
        <v>99000000000</v>
      </c>
      <c r="B45" s="269" t="s">
        <v>259</v>
      </c>
      <c r="C45" s="270"/>
      <c r="D45" s="79"/>
    </row>
    <row r="46" spans="1:4" ht="90">
      <c r="A46" s="278" t="s">
        <v>452</v>
      </c>
      <c r="B46" s="281" t="s">
        <v>453</v>
      </c>
      <c r="C46" s="183" t="s">
        <v>457</v>
      </c>
      <c r="D46" s="206">
        <f>SUM(D48:D51)</f>
        <v>1800000</v>
      </c>
    </row>
    <row r="47" spans="1:4" ht="18">
      <c r="A47" s="279"/>
      <c r="B47" s="282"/>
      <c r="C47" s="68" t="s">
        <v>308</v>
      </c>
      <c r="D47" s="182"/>
    </row>
    <row r="48" spans="1:4" ht="54">
      <c r="A48" s="279"/>
      <c r="B48" s="282"/>
      <c r="C48" s="68" t="s">
        <v>458</v>
      </c>
      <c r="D48" s="205">
        <v>550000</v>
      </c>
    </row>
    <row r="49" spans="1:4" ht="54">
      <c r="A49" s="279"/>
      <c r="B49" s="282"/>
      <c r="C49" s="68" t="s">
        <v>459</v>
      </c>
      <c r="D49" s="205">
        <v>400000</v>
      </c>
    </row>
    <row r="50" spans="1:4" ht="54">
      <c r="A50" s="279"/>
      <c r="B50" s="282"/>
      <c r="C50" s="68" t="s">
        <v>460</v>
      </c>
      <c r="D50" s="205">
        <v>250000</v>
      </c>
    </row>
    <row r="51" spans="1:4" ht="54">
      <c r="A51" s="280"/>
      <c r="B51" s="283"/>
      <c r="C51" s="68" t="s">
        <v>461</v>
      </c>
      <c r="D51" s="205">
        <v>600000</v>
      </c>
    </row>
    <row r="52" spans="1:4" ht="18">
      <c r="A52" s="267" t="s">
        <v>272</v>
      </c>
      <c r="B52" s="267"/>
      <c r="C52" s="267"/>
      <c r="D52" s="267"/>
    </row>
    <row r="53" spans="1:4" ht="18" customHeight="1">
      <c r="A53" s="74" t="s">
        <v>49</v>
      </c>
      <c r="B53" s="75"/>
      <c r="C53" s="69" t="s">
        <v>264</v>
      </c>
      <c r="D53" s="136">
        <f>SUM(D54:D55)</f>
        <v>4270000</v>
      </c>
    </row>
    <row r="54" spans="1:4" ht="23.4" customHeight="1">
      <c r="A54" s="74" t="s">
        <v>49</v>
      </c>
      <c r="B54" s="75"/>
      <c r="C54" s="69" t="s">
        <v>265</v>
      </c>
      <c r="D54" s="136">
        <f>D38+D46</f>
        <v>4270000</v>
      </c>
    </row>
    <row r="55" spans="1:4" ht="18" customHeight="1">
      <c r="A55" s="74" t="s">
        <v>49</v>
      </c>
      <c r="B55" s="75"/>
      <c r="C55" s="69" t="s">
        <v>266</v>
      </c>
      <c r="D55" s="136"/>
    </row>
    <row r="58" spans="1:4" ht="17.399999999999999">
      <c r="A58" s="76" t="s">
        <v>273</v>
      </c>
      <c r="B58" s="76"/>
      <c r="C58" s="56" t="s">
        <v>220</v>
      </c>
    </row>
  </sheetData>
  <mergeCells count="32">
    <mergeCell ref="A11:D11"/>
    <mergeCell ref="B13:C13"/>
    <mergeCell ref="B14:C14"/>
    <mergeCell ref="B22:C22"/>
    <mergeCell ref="A52:D52"/>
    <mergeCell ref="B45:C45"/>
    <mergeCell ref="A33:D33"/>
    <mergeCell ref="A37:D37"/>
    <mergeCell ref="B23:C23"/>
    <mergeCell ref="B25:C25"/>
    <mergeCell ref="B24:C24"/>
    <mergeCell ref="B27:C27"/>
    <mergeCell ref="A38:A44"/>
    <mergeCell ref="B38:B44"/>
    <mergeCell ref="A46:A51"/>
    <mergeCell ref="B46:B51"/>
    <mergeCell ref="A6:D6"/>
    <mergeCell ref="B21:C21"/>
    <mergeCell ref="B28:C28"/>
    <mergeCell ref="A31:B31"/>
    <mergeCell ref="A15:C15"/>
    <mergeCell ref="B16:C16"/>
    <mergeCell ref="B17:C17"/>
    <mergeCell ref="B18:C18"/>
    <mergeCell ref="B19:C19"/>
    <mergeCell ref="B20:C20"/>
    <mergeCell ref="A7:D7"/>
    <mergeCell ref="B9:C9"/>
    <mergeCell ref="A26:C26"/>
    <mergeCell ref="A29:B29"/>
    <mergeCell ref="A30:B30"/>
    <mergeCell ref="B10:C10"/>
  </mergeCells>
  <pageMargins left="0.70866141732283472" right="0.19685039370078741" top="0.74803149606299213" bottom="0.43307086614173229" header="0.31496062992125984" footer="0.31496062992125984"/>
  <pageSetup paperSize="9" scale="75" orientation="portrait" verticalDpi="0" r:id="rId1"/>
</worksheet>
</file>

<file path=xl/worksheets/sheet5.xml><?xml version="1.0" encoding="utf-8"?>
<worksheet xmlns="http://schemas.openxmlformats.org/spreadsheetml/2006/main" xmlns:r="http://schemas.openxmlformats.org/officeDocument/2006/relationships">
  <dimension ref="A1:P77"/>
  <sheetViews>
    <sheetView tabSelected="1" view="pageBreakPreview" topLeftCell="A4" zoomScale="90" zoomScaleNormal="100" zoomScaleSheetLayoutView="90" workbookViewId="0">
      <selection activeCell="L11" sqref="L11"/>
    </sheetView>
  </sheetViews>
  <sheetFormatPr defaultColWidth="9.109375" defaultRowHeight="13.2"/>
  <cols>
    <col min="1" max="1" width="12.44140625" style="16" customWidth="1"/>
    <col min="2" max="2" width="13.33203125" style="16" customWidth="1"/>
    <col min="3" max="3" width="10.6640625" style="16" customWidth="1"/>
    <col min="4" max="4" width="41.44140625" style="16" customWidth="1"/>
    <col min="5" max="5" width="51.5546875" style="16" customWidth="1"/>
    <col min="6" max="6" width="17.5546875" style="16" customWidth="1"/>
    <col min="7" max="7" width="16.44140625" style="16" customWidth="1"/>
    <col min="8" max="8" width="16.5546875" style="16" customWidth="1"/>
    <col min="9" max="9" width="14.5546875" style="16" customWidth="1"/>
    <col min="10" max="10" width="12.6640625" style="16" customWidth="1"/>
    <col min="11" max="16384" width="9.109375" style="16"/>
  </cols>
  <sheetData>
    <row r="1" spans="1:16" s="6" customFormat="1" ht="15.6">
      <c r="G1" s="7" t="s">
        <v>274</v>
      </c>
    </row>
    <row r="2" spans="1:16" s="6" customFormat="1" ht="15.6">
      <c r="G2" s="7" t="s">
        <v>76</v>
      </c>
    </row>
    <row r="3" spans="1:16" s="6" customFormat="1" ht="15.6">
      <c r="G3" s="7" t="s">
        <v>484</v>
      </c>
    </row>
    <row r="4" spans="1:16" ht="7.2" customHeight="1"/>
    <row r="5" spans="1:16" ht="19.2" customHeight="1">
      <c r="A5" s="249" t="s">
        <v>344</v>
      </c>
      <c r="B5" s="249"/>
      <c r="C5" s="249"/>
      <c r="D5" s="249"/>
      <c r="E5" s="249"/>
      <c r="F5" s="249"/>
      <c r="G5" s="249"/>
      <c r="H5" s="249"/>
      <c r="I5" s="249"/>
      <c r="J5" s="249"/>
      <c r="K5" s="59"/>
      <c r="L5" s="59"/>
      <c r="M5" s="59"/>
      <c r="N5" s="59"/>
      <c r="O5" s="59"/>
      <c r="P5" s="59"/>
    </row>
    <row r="6" spans="1:16" ht="20.399999999999999">
      <c r="A6" s="326" t="s">
        <v>345</v>
      </c>
      <c r="B6" s="326"/>
      <c r="C6" s="326"/>
      <c r="D6" s="326"/>
      <c r="E6" s="326"/>
      <c r="F6" s="326"/>
      <c r="G6" s="326"/>
      <c r="H6" s="326"/>
      <c r="I6" s="326"/>
      <c r="J6" s="326"/>
      <c r="K6" s="3"/>
      <c r="L6" s="3"/>
    </row>
    <row r="7" spans="1:16" ht="8.25" customHeight="1">
      <c r="A7" s="46"/>
      <c r="B7" s="46"/>
      <c r="C7" s="46"/>
      <c r="D7" s="46"/>
      <c r="E7" s="46"/>
      <c r="F7" s="46"/>
      <c r="G7" s="46"/>
      <c r="H7" s="46"/>
      <c r="I7" s="46"/>
      <c r="J7" s="46"/>
      <c r="K7" s="3"/>
      <c r="L7" s="3"/>
    </row>
    <row r="8" spans="1:16" ht="20.399999999999999">
      <c r="A8" s="252">
        <v>13540000000</v>
      </c>
      <c r="B8" s="252"/>
      <c r="C8" s="46"/>
      <c r="D8" s="46"/>
      <c r="E8" s="46"/>
      <c r="F8" s="46"/>
      <c r="G8" s="46"/>
      <c r="H8" s="46"/>
      <c r="I8" s="46"/>
      <c r="J8" s="46"/>
      <c r="K8" s="3"/>
      <c r="L8" s="3"/>
    </row>
    <row r="9" spans="1:16" ht="19.8" customHeight="1" thickBot="1">
      <c r="A9" s="253" t="s">
        <v>104</v>
      </c>
      <c r="B9" s="253"/>
      <c r="C9" s="46"/>
      <c r="D9" s="46"/>
      <c r="E9" s="46"/>
      <c r="F9" s="46"/>
      <c r="G9" s="46"/>
      <c r="H9" s="46"/>
      <c r="I9" s="46"/>
      <c r="J9" s="46"/>
      <c r="K9" s="3"/>
      <c r="L9" s="3"/>
    </row>
    <row r="10" spans="1:16" s="84" customFormat="1" ht="15.6">
      <c r="A10" s="327" t="s">
        <v>105</v>
      </c>
      <c r="B10" s="329" t="s">
        <v>106</v>
      </c>
      <c r="C10" s="331" t="s">
        <v>45</v>
      </c>
      <c r="D10" s="333" t="s">
        <v>107</v>
      </c>
      <c r="E10" s="323" t="s">
        <v>46</v>
      </c>
      <c r="F10" s="335" t="s">
        <v>47</v>
      </c>
      <c r="G10" s="337" t="s">
        <v>44</v>
      </c>
      <c r="H10" s="339" t="s">
        <v>2</v>
      </c>
      <c r="I10" s="341" t="s">
        <v>9</v>
      </c>
      <c r="J10" s="342"/>
      <c r="K10" s="4"/>
      <c r="L10" s="4"/>
    </row>
    <row r="11" spans="1:16" s="84" customFormat="1" ht="146.25" customHeight="1" thickBot="1">
      <c r="A11" s="328"/>
      <c r="B11" s="330"/>
      <c r="C11" s="332"/>
      <c r="D11" s="334"/>
      <c r="E11" s="324"/>
      <c r="F11" s="336"/>
      <c r="G11" s="338"/>
      <c r="H11" s="340"/>
      <c r="I11" s="24" t="s">
        <v>48</v>
      </c>
      <c r="J11" s="25" t="s">
        <v>43</v>
      </c>
      <c r="K11" s="4"/>
      <c r="L11" s="4"/>
    </row>
    <row r="12" spans="1:16" s="84" customFormat="1" ht="15.6">
      <c r="A12" s="26">
        <v>1</v>
      </c>
      <c r="B12" s="26">
        <f>A12+1</f>
        <v>2</v>
      </c>
      <c r="C12" s="18">
        <f t="shared" ref="C12:J12" si="0">B12+1</f>
        <v>3</v>
      </c>
      <c r="D12" s="19">
        <f t="shared" si="0"/>
        <v>4</v>
      </c>
      <c r="E12" s="18">
        <f t="shared" si="0"/>
        <v>5</v>
      </c>
      <c r="F12" s="17">
        <f t="shared" si="0"/>
        <v>6</v>
      </c>
      <c r="G12" s="27">
        <f t="shared" si="0"/>
        <v>7</v>
      </c>
      <c r="H12" s="28">
        <f t="shared" si="0"/>
        <v>8</v>
      </c>
      <c r="I12" s="14">
        <f t="shared" si="0"/>
        <v>9</v>
      </c>
      <c r="J12" s="19">
        <f t="shared" si="0"/>
        <v>10</v>
      </c>
      <c r="K12" s="5"/>
      <c r="L12" s="5"/>
    </row>
    <row r="13" spans="1:16" s="84" customFormat="1" ht="21.75" customHeight="1">
      <c r="A13" s="47" t="s">
        <v>10</v>
      </c>
      <c r="B13" s="42"/>
      <c r="C13" s="40"/>
      <c r="D13" s="43" t="s">
        <v>50</v>
      </c>
      <c r="E13" s="29"/>
      <c r="F13" s="30"/>
      <c r="G13" s="31">
        <f t="shared" ref="G13:G73" si="1">H13+I13</f>
        <v>61070765</v>
      </c>
      <c r="H13" s="41">
        <f>SUM(H14:H63)-H22-H29</f>
        <v>54030400</v>
      </c>
      <c r="I13" s="41">
        <f>SUM(I14:I63)-I22-I29</f>
        <v>7040365</v>
      </c>
      <c r="J13" s="41">
        <f>SUM(J14:J63)-J22-J29</f>
        <v>5965965</v>
      </c>
      <c r="K13" s="5"/>
      <c r="L13" s="5"/>
    </row>
    <row r="14" spans="1:16" s="84" customFormat="1" ht="66" customHeight="1">
      <c r="A14" s="163" t="s">
        <v>210</v>
      </c>
      <c r="B14" s="85" t="s">
        <v>211</v>
      </c>
      <c r="C14" s="86" t="s">
        <v>75</v>
      </c>
      <c r="D14" s="87" t="s">
        <v>212</v>
      </c>
      <c r="E14" s="29" t="s">
        <v>151</v>
      </c>
      <c r="F14" s="30" t="s">
        <v>301</v>
      </c>
      <c r="G14" s="31">
        <f t="shared" si="1"/>
        <v>200000</v>
      </c>
      <c r="H14" s="88">
        <v>200000</v>
      </c>
      <c r="I14" s="88">
        <v>0</v>
      </c>
      <c r="J14" s="89">
        <v>0</v>
      </c>
      <c r="K14" s="5"/>
      <c r="L14" s="5"/>
    </row>
    <row r="15" spans="1:16" s="95" customFormat="1" ht="43.2" customHeight="1">
      <c r="A15" s="164" t="s">
        <v>279</v>
      </c>
      <c r="B15" s="90">
        <v>2152</v>
      </c>
      <c r="C15" s="91" t="s">
        <v>113</v>
      </c>
      <c r="D15" s="92" t="s">
        <v>114</v>
      </c>
      <c r="E15" s="155" t="s">
        <v>144</v>
      </c>
      <c r="F15" s="93" t="s">
        <v>302</v>
      </c>
      <c r="G15" s="31">
        <f t="shared" si="1"/>
        <v>3049800</v>
      </c>
      <c r="H15" s="94">
        <v>3049800</v>
      </c>
      <c r="I15" s="34">
        <v>0</v>
      </c>
      <c r="J15" s="37">
        <v>0</v>
      </c>
      <c r="K15" s="36"/>
      <c r="L15" s="36"/>
    </row>
    <row r="16" spans="1:16" s="95" customFormat="1" ht="83.4" customHeight="1">
      <c r="A16" s="164" t="s">
        <v>157</v>
      </c>
      <c r="B16" s="90" t="s">
        <v>118</v>
      </c>
      <c r="C16" s="91" t="s">
        <v>116</v>
      </c>
      <c r="D16" s="92" t="s">
        <v>119</v>
      </c>
      <c r="E16" s="52" t="s">
        <v>303</v>
      </c>
      <c r="F16" s="96" t="s">
        <v>304</v>
      </c>
      <c r="G16" s="31">
        <f t="shared" si="1"/>
        <v>1000000</v>
      </c>
      <c r="H16" s="33">
        <v>1000000</v>
      </c>
      <c r="I16" s="34">
        <v>0</v>
      </c>
      <c r="J16" s="37">
        <v>0</v>
      </c>
      <c r="K16" s="36"/>
      <c r="L16" s="36"/>
    </row>
    <row r="17" spans="1:12" s="95" customFormat="1" ht="66.599999999999994" customHeight="1">
      <c r="A17" s="164" t="s">
        <v>158</v>
      </c>
      <c r="B17" s="90" t="s">
        <v>120</v>
      </c>
      <c r="C17" s="91" t="s">
        <v>116</v>
      </c>
      <c r="D17" s="92" t="s">
        <v>121</v>
      </c>
      <c r="E17" s="52" t="s">
        <v>217</v>
      </c>
      <c r="F17" s="96" t="s">
        <v>275</v>
      </c>
      <c r="G17" s="31">
        <f t="shared" si="1"/>
        <v>150500</v>
      </c>
      <c r="H17" s="33">
        <v>150500</v>
      </c>
      <c r="I17" s="34">
        <v>0</v>
      </c>
      <c r="J17" s="37">
        <v>0</v>
      </c>
      <c r="K17" s="36"/>
      <c r="L17" s="36"/>
    </row>
    <row r="18" spans="1:12" s="95" customFormat="1" ht="39.6" customHeight="1">
      <c r="A18" s="164" t="s">
        <v>156</v>
      </c>
      <c r="B18" s="90" t="s">
        <v>115</v>
      </c>
      <c r="C18" s="91" t="s">
        <v>116</v>
      </c>
      <c r="D18" s="92" t="s">
        <v>117</v>
      </c>
      <c r="E18" s="325" t="s">
        <v>148</v>
      </c>
      <c r="F18" s="316" t="s">
        <v>305</v>
      </c>
      <c r="G18" s="31">
        <f t="shared" si="1"/>
        <v>6800</v>
      </c>
      <c r="H18" s="33">
        <v>6800</v>
      </c>
      <c r="I18" s="34">
        <v>0</v>
      </c>
      <c r="J18" s="37">
        <v>0</v>
      </c>
      <c r="K18" s="36"/>
      <c r="L18" s="36"/>
    </row>
    <row r="19" spans="1:12" s="95" customFormat="1" ht="120" customHeight="1">
      <c r="A19" s="164" t="s">
        <v>160</v>
      </c>
      <c r="B19" s="90" t="s">
        <v>125</v>
      </c>
      <c r="C19" s="91" t="s">
        <v>18</v>
      </c>
      <c r="D19" s="92" t="s">
        <v>126</v>
      </c>
      <c r="E19" s="325"/>
      <c r="F19" s="316"/>
      <c r="G19" s="31">
        <f t="shared" si="1"/>
        <v>1100000</v>
      </c>
      <c r="H19" s="33">
        <v>1100000</v>
      </c>
      <c r="I19" s="34">
        <v>0</v>
      </c>
      <c r="J19" s="37">
        <v>0</v>
      </c>
      <c r="K19" s="36"/>
      <c r="L19" s="36"/>
    </row>
    <row r="20" spans="1:12" s="95" customFormat="1" ht="105.75" customHeight="1">
      <c r="A20" s="164" t="s">
        <v>161</v>
      </c>
      <c r="B20" s="90" t="s">
        <v>127</v>
      </c>
      <c r="C20" s="91" t="s">
        <v>128</v>
      </c>
      <c r="D20" s="92" t="s">
        <v>129</v>
      </c>
      <c r="E20" s="325"/>
      <c r="F20" s="316"/>
      <c r="G20" s="31">
        <f t="shared" si="1"/>
        <v>450000</v>
      </c>
      <c r="H20" s="33">
        <v>450000</v>
      </c>
      <c r="I20" s="34">
        <v>0</v>
      </c>
      <c r="J20" s="37">
        <v>0</v>
      </c>
      <c r="K20" s="36"/>
      <c r="L20" s="36"/>
    </row>
    <row r="21" spans="1:12" s="95" customFormat="1" ht="75" customHeight="1">
      <c r="A21" s="165" t="s">
        <v>282</v>
      </c>
      <c r="B21" s="90">
        <v>3230</v>
      </c>
      <c r="C21" s="97">
        <v>1070</v>
      </c>
      <c r="D21" s="98" t="s">
        <v>284</v>
      </c>
      <c r="E21" s="99" t="s">
        <v>306</v>
      </c>
      <c r="F21" s="100" t="s">
        <v>307</v>
      </c>
      <c r="G21" s="101">
        <f t="shared" si="1"/>
        <v>400000</v>
      </c>
      <c r="H21" s="102">
        <v>400000</v>
      </c>
      <c r="I21" s="103">
        <v>0</v>
      </c>
      <c r="J21" s="166">
        <v>0</v>
      </c>
      <c r="K21" s="36"/>
      <c r="L21" s="36"/>
    </row>
    <row r="22" spans="1:12" s="95" customFormat="1" ht="56.4" customHeight="1">
      <c r="A22" s="306" t="s">
        <v>162</v>
      </c>
      <c r="B22" s="308" t="s">
        <v>52</v>
      </c>
      <c r="C22" s="310" t="s">
        <v>20</v>
      </c>
      <c r="D22" s="320" t="s">
        <v>40</v>
      </c>
      <c r="E22" s="104" t="s">
        <v>148</v>
      </c>
      <c r="F22" s="105" t="s">
        <v>305</v>
      </c>
      <c r="G22" s="106">
        <f t="shared" si="1"/>
        <v>1949500</v>
      </c>
      <c r="H22" s="107">
        <f>SUM(H24:H28)</f>
        <v>1949500</v>
      </c>
      <c r="I22" s="108">
        <v>0</v>
      </c>
      <c r="J22" s="109">
        <v>0</v>
      </c>
      <c r="K22" s="36"/>
      <c r="L22" s="36"/>
    </row>
    <row r="23" spans="1:12" s="95" customFormat="1" ht="19.8" customHeight="1">
      <c r="A23" s="317"/>
      <c r="B23" s="318"/>
      <c r="C23" s="319"/>
      <c r="D23" s="321"/>
      <c r="E23" s="110" t="s">
        <v>308</v>
      </c>
      <c r="F23" s="111"/>
      <c r="G23" s="106"/>
      <c r="H23" s="112"/>
      <c r="I23" s="113"/>
      <c r="J23" s="114"/>
      <c r="K23" s="36"/>
      <c r="L23" s="36"/>
    </row>
    <row r="24" spans="1:12" s="95" customFormat="1" ht="39.6" customHeight="1">
      <c r="A24" s="317"/>
      <c r="B24" s="318"/>
      <c r="C24" s="319"/>
      <c r="D24" s="321"/>
      <c r="E24" s="115" t="s">
        <v>309</v>
      </c>
      <c r="F24" s="111"/>
      <c r="G24" s="31">
        <f t="shared" si="1"/>
        <v>1165500</v>
      </c>
      <c r="H24" s="112">
        <v>1165500</v>
      </c>
      <c r="I24" s="113">
        <v>0</v>
      </c>
      <c r="J24" s="114">
        <v>0</v>
      </c>
      <c r="K24" s="36"/>
      <c r="L24" s="36"/>
    </row>
    <row r="25" spans="1:12" s="95" customFormat="1" ht="39" customHeight="1">
      <c r="A25" s="317"/>
      <c r="B25" s="318"/>
      <c r="C25" s="319"/>
      <c r="D25" s="321"/>
      <c r="E25" s="99" t="s">
        <v>310</v>
      </c>
      <c r="F25" s="111"/>
      <c r="G25" s="31">
        <f t="shared" si="1"/>
        <v>54000</v>
      </c>
      <c r="H25" s="33">
        <v>54000</v>
      </c>
      <c r="I25" s="34">
        <v>0</v>
      </c>
      <c r="J25" s="37">
        <v>0</v>
      </c>
      <c r="K25" s="36"/>
      <c r="L25" s="36"/>
    </row>
    <row r="26" spans="1:12" s="95" customFormat="1" ht="78" customHeight="1">
      <c r="A26" s="317"/>
      <c r="B26" s="318"/>
      <c r="C26" s="319"/>
      <c r="D26" s="321"/>
      <c r="E26" s="99" t="s">
        <v>311</v>
      </c>
      <c r="F26" s="111"/>
      <c r="G26" s="31">
        <f t="shared" si="1"/>
        <v>300000</v>
      </c>
      <c r="H26" s="33">
        <v>300000</v>
      </c>
      <c r="I26" s="34">
        <v>0</v>
      </c>
      <c r="J26" s="37">
        <v>0</v>
      </c>
      <c r="K26" s="36"/>
      <c r="L26" s="36"/>
    </row>
    <row r="27" spans="1:12" s="95" customFormat="1" ht="88.2" customHeight="1">
      <c r="A27" s="317"/>
      <c r="B27" s="318"/>
      <c r="C27" s="319"/>
      <c r="D27" s="321"/>
      <c r="E27" s="99" t="s">
        <v>312</v>
      </c>
      <c r="F27" s="111"/>
      <c r="G27" s="31">
        <f t="shared" si="1"/>
        <v>300000</v>
      </c>
      <c r="H27" s="33">
        <v>300000</v>
      </c>
      <c r="I27" s="34">
        <v>0</v>
      </c>
      <c r="J27" s="37">
        <v>0</v>
      </c>
      <c r="K27" s="36"/>
      <c r="L27" s="36"/>
    </row>
    <row r="28" spans="1:12" s="95" customFormat="1" ht="39.6" customHeight="1">
      <c r="A28" s="307"/>
      <c r="B28" s="309"/>
      <c r="C28" s="311"/>
      <c r="D28" s="322"/>
      <c r="E28" s="116" t="s">
        <v>313</v>
      </c>
      <c r="F28" s="111"/>
      <c r="G28" s="31">
        <f t="shared" si="1"/>
        <v>130000</v>
      </c>
      <c r="H28" s="33">
        <v>130000</v>
      </c>
      <c r="I28" s="34">
        <v>0</v>
      </c>
      <c r="J28" s="37">
        <v>0</v>
      </c>
      <c r="K28" s="36"/>
      <c r="L28" s="36"/>
    </row>
    <row r="29" spans="1:12" s="95" customFormat="1" ht="82.8" customHeight="1">
      <c r="A29" s="306" t="s">
        <v>162</v>
      </c>
      <c r="B29" s="308" t="s">
        <v>52</v>
      </c>
      <c r="C29" s="310" t="s">
        <v>20</v>
      </c>
      <c r="D29" s="320" t="s">
        <v>40</v>
      </c>
      <c r="E29" s="212" t="s">
        <v>314</v>
      </c>
      <c r="F29" s="111" t="s">
        <v>315</v>
      </c>
      <c r="G29" s="31">
        <f t="shared" si="1"/>
        <v>1999500</v>
      </c>
      <c r="H29" s="33">
        <f>SUM(H31:H34)</f>
        <v>1999500</v>
      </c>
      <c r="I29" s="33">
        <f t="shared" ref="I29:J29" si="2">SUM(I31:I34)</f>
        <v>0</v>
      </c>
      <c r="J29" s="33">
        <f t="shared" si="2"/>
        <v>0</v>
      </c>
      <c r="K29" s="36"/>
      <c r="L29" s="36"/>
    </row>
    <row r="30" spans="1:12" s="95" customFormat="1" ht="19.8" customHeight="1">
      <c r="A30" s="317"/>
      <c r="B30" s="318"/>
      <c r="C30" s="319"/>
      <c r="D30" s="321"/>
      <c r="E30" s="117" t="s">
        <v>308</v>
      </c>
      <c r="F30" s="111"/>
      <c r="G30" s="31"/>
      <c r="H30" s="33"/>
      <c r="I30" s="34"/>
      <c r="J30" s="37"/>
      <c r="K30" s="36"/>
      <c r="L30" s="36"/>
    </row>
    <row r="31" spans="1:12" s="95" customFormat="1" ht="198.6" customHeight="1">
      <c r="A31" s="317"/>
      <c r="B31" s="318"/>
      <c r="C31" s="319"/>
      <c r="D31" s="321"/>
      <c r="E31" s="116" t="s">
        <v>316</v>
      </c>
      <c r="F31" s="111"/>
      <c r="G31" s="31">
        <f t="shared" si="1"/>
        <v>1500000</v>
      </c>
      <c r="H31" s="33">
        <v>1500000</v>
      </c>
      <c r="I31" s="34">
        <v>0</v>
      </c>
      <c r="J31" s="37">
        <v>0</v>
      </c>
      <c r="K31" s="36"/>
      <c r="L31" s="36"/>
    </row>
    <row r="32" spans="1:12" s="95" customFormat="1" ht="130.80000000000001" customHeight="1">
      <c r="A32" s="317"/>
      <c r="B32" s="318"/>
      <c r="C32" s="319"/>
      <c r="D32" s="321"/>
      <c r="E32" s="116" t="s">
        <v>317</v>
      </c>
      <c r="F32" s="111"/>
      <c r="G32" s="31">
        <f t="shared" si="1"/>
        <v>300000</v>
      </c>
      <c r="H32" s="33">
        <v>300000</v>
      </c>
      <c r="I32" s="34">
        <v>0</v>
      </c>
      <c r="J32" s="37">
        <v>0</v>
      </c>
      <c r="K32" s="36"/>
      <c r="L32" s="36"/>
    </row>
    <row r="33" spans="1:12" s="95" customFormat="1" ht="83.4" customHeight="1">
      <c r="A33" s="317"/>
      <c r="B33" s="318"/>
      <c r="C33" s="319"/>
      <c r="D33" s="321"/>
      <c r="E33" s="116" t="s">
        <v>336</v>
      </c>
      <c r="F33" s="140"/>
      <c r="G33" s="101">
        <f t="shared" si="1"/>
        <v>99500</v>
      </c>
      <c r="H33" s="102">
        <v>99500</v>
      </c>
      <c r="I33" s="103">
        <v>0</v>
      </c>
      <c r="J33" s="166">
        <v>0</v>
      </c>
      <c r="K33" s="36"/>
      <c r="L33" s="36"/>
    </row>
    <row r="34" spans="1:12" s="95" customFormat="1" ht="38.4" customHeight="1">
      <c r="A34" s="307"/>
      <c r="B34" s="309"/>
      <c r="C34" s="311"/>
      <c r="D34" s="322"/>
      <c r="E34" s="116" t="s">
        <v>318</v>
      </c>
      <c r="F34" s="111"/>
      <c r="G34" s="31">
        <f t="shared" si="1"/>
        <v>100000</v>
      </c>
      <c r="H34" s="33">
        <v>100000</v>
      </c>
      <c r="I34" s="34"/>
      <c r="J34" s="37"/>
      <c r="K34" s="36"/>
      <c r="L34" s="36"/>
    </row>
    <row r="35" spans="1:12" s="95" customFormat="1" ht="49.8" customHeight="1">
      <c r="A35" s="164" t="s">
        <v>166</v>
      </c>
      <c r="B35" s="90" t="s">
        <v>53</v>
      </c>
      <c r="C35" s="91" t="s">
        <v>23</v>
      </c>
      <c r="D35" s="92" t="s">
        <v>54</v>
      </c>
      <c r="E35" s="53" t="s">
        <v>147</v>
      </c>
      <c r="F35" s="154" t="s">
        <v>201</v>
      </c>
      <c r="G35" s="31">
        <f t="shared" si="1"/>
        <v>300000</v>
      </c>
      <c r="H35" s="33">
        <v>300000</v>
      </c>
      <c r="I35" s="34">
        <v>0</v>
      </c>
      <c r="J35" s="37">
        <v>0</v>
      </c>
      <c r="K35" s="36"/>
      <c r="L35" s="36"/>
    </row>
    <row r="36" spans="1:12" s="95" customFormat="1" ht="52.8" customHeight="1">
      <c r="A36" s="118" t="s">
        <v>72</v>
      </c>
      <c r="B36" s="44" t="s">
        <v>73</v>
      </c>
      <c r="C36" s="15" t="s">
        <v>13</v>
      </c>
      <c r="D36" s="45" t="s">
        <v>74</v>
      </c>
      <c r="E36" s="312" t="s">
        <v>145</v>
      </c>
      <c r="F36" s="288" t="s">
        <v>202</v>
      </c>
      <c r="G36" s="31">
        <f t="shared" si="1"/>
        <v>180000</v>
      </c>
      <c r="H36" s="33">
        <v>180000</v>
      </c>
      <c r="I36" s="34">
        <v>0</v>
      </c>
      <c r="J36" s="37">
        <v>0</v>
      </c>
      <c r="K36" s="36"/>
      <c r="L36" s="36"/>
    </row>
    <row r="37" spans="1:12" s="95" customFormat="1" ht="43.8" customHeight="1">
      <c r="A37" s="164" t="s">
        <v>285</v>
      </c>
      <c r="B37" s="90" t="s">
        <v>286</v>
      </c>
      <c r="C37" s="91" t="s">
        <v>13</v>
      </c>
      <c r="D37" s="119" t="s">
        <v>287</v>
      </c>
      <c r="E37" s="313"/>
      <c r="F37" s="314"/>
      <c r="G37" s="31">
        <f t="shared" si="1"/>
        <v>340000</v>
      </c>
      <c r="H37" s="33">
        <v>340000</v>
      </c>
      <c r="I37" s="34">
        <v>0</v>
      </c>
      <c r="J37" s="37">
        <v>0</v>
      </c>
      <c r="K37" s="36"/>
      <c r="L37" s="36"/>
    </row>
    <row r="38" spans="1:12" s="95" customFormat="1" ht="72.599999999999994" customHeight="1">
      <c r="A38" s="164" t="s">
        <v>167</v>
      </c>
      <c r="B38" s="90" t="s">
        <v>86</v>
      </c>
      <c r="C38" s="91" t="s">
        <v>13</v>
      </c>
      <c r="D38" s="45" t="s">
        <v>87</v>
      </c>
      <c r="E38" s="312" t="s">
        <v>145</v>
      </c>
      <c r="F38" s="288" t="s">
        <v>202</v>
      </c>
      <c r="G38" s="31">
        <f t="shared" si="1"/>
        <v>1662800</v>
      </c>
      <c r="H38" s="33">
        <v>1662800</v>
      </c>
      <c r="I38" s="34">
        <v>0</v>
      </c>
      <c r="J38" s="37">
        <v>0</v>
      </c>
      <c r="K38" s="36"/>
      <c r="L38" s="36"/>
    </row>
    <row r="39" spans="1:12" s="95" customFormat="1" ht="54" customHeight="1">
      <c r="A39" s="164" t="s">
        <v>168</v>
      </c>
      <c r="B39" s="90" t="s">
        <v>130</v>
      </c>
      <c r="C39" s="91" t="s">
        <v>13</v>
      </c>
      <c r="D39" s="92" t="s">
        <v>131</v>
      </c>
      <c r="E39" s="313"/>
      <c r="F39" s="314"/>
      <c r="G39" s="31">
        <f t="shared" si="1"/>
        <v>120000</v>
      </c>
      <c r="H39" s="33">
        <v>120000</v>
      </c>
      <c r="I39" s="34">
        <v>0</v>
      </c>
      <c r="J39" s="37">
        <v>0</v>
      </c>
      <c r="K39" s="36"/>
      <c r="L39" s="36"/>
    </row>
    <row r="40" spans="1:12" s="95" customFormat="1" ht="41.4" customHeight="1">
      <c r="A40" s="164" t="s">
        <v>169</v>
      </c>
      <c r="B40" s="90" t="s">
        <v>88</v>
      </c>
      <c r="C40" s="91" t="s">
        <v>55</v>
      </c>
      <c r="D40" s="92" t="s">
        <v>89</v>
      </c>
      <c r="E40" s="312" t="s">
        <v>146</v>
      </c>
      <c r="F40" s="288" t="s">
        <v>203</v>
      </c>
      <c r="G40" s="31">
        <f t="shared" si="1"/>
        <v>145000</v>
      </c>
      <c r="H40" s="33">
        <v>0</v>
      </c>
      <c r="I40" s="34">
        <v>145000</v>
      </c>
      <c r="J40" s="35">
        <v>0</v>
      </c>
      <c r="K40" s="36"/>
      <c r="L40" s="36"/>
    </row>
    <row r="41" spans="1:12" s="95" customFormat="1" ht="39.6" customHeight="1">
      <c r="A41" s="164" t="s">
        <v>170</v>
      </c>
      <c r="B41" s="90" t="s">
        <v>56</v>
      </c>
      <c r="C41" s="91" t="s">
        <v>55</v>
      </c>
      <c r="D41" s="92" t="s">
        <v>57</v>
      </c>
      <c r="E41" s="315"/>
      <c r="F41" s="289"/>
      <c r="G41" s="31">
        <f t="shared" si="1"/>
        <v>18150000</v>
      </c>
      <c r="H41" s="33">
        <v>18150000</v>
      </c>
      <c r="I41" s="34">
        <v>0</v>
      </c>
      <c r="J41" s="37">
        <v>0</v>
      </c>
      <c r="K41" s="36"/>
      <c r="L41" s="36"/>
    </row>
    <row r="42" spans="1:12" s="95" customFormat="1" ht="39.6" customHeight="1">
      <c r="A42" s="164" t="s">
        <v>169</v>
      </c>
      <c r="B42" s="90" t="s">
        <v>88</v>
      </c>
      <c r="C42" s="91" t="s">
        <v>55</v>
      </c>
      <c r="D42" s="92" t="s">
        <v>89</v>
      </c>
      <c r="E42" s="207" t="s">
        <v>465</v>
      </c>
      <c r="F42" s="100" t="s">
        <v>466</v>
      </c>
      <c r="G42" s="31">
        <f t="shared" si="1"/>
        <v>300000</v>
      </c>
      <c r="H42" s="33">
        <v>300000</v>
      </c>
      <c r="I42" s="34">
        <v>0</v>
      </c>
      <c r="J42" s="37">
        <v>0</v>
      </c>
      <c r="K42" s="36"/>
      <c r="L42" s="36"/>
    </row>
    <row r="43" spans="1:12" s="95" customFormat="1" ht="67.8" customHeight="1">
      <c r="A43" s="167" t="s">
        <v>225</v>
      </c>
      <c r="B43" s="120" t="s">
        <v>226</v>
      </c>
      <c r="C43" s="121" t="s">
        <v>227</v>
      </c>
      <c r="D43" s="122" t="s">
        <v>228</v>
      </c>
      <c r="E43" s="53" t="s">
        <v>248</v>
      </c>
      <c r="F43" s="100" t="s">
        <v>249</v>
      </c>
      <c r="G43" s="31">
        <f t="shared" si="1"/>
        <v>200000</v>
      </c>
      <c r="H43" s="33">
        <v>200000</v>
      </c>
      <c r="I43" s="34">
        <v>0</v>
      </c>
      <c r="J43" s="37">
        <v>0</v>
      </c>
      <c r="K43" s="36"/>
      <c r="L43" s="36"/>
    </row>
    <row r="44" spans="1:12" s="95" customFormat="1" ht="74.400000000000006" customHeight="1">
      <c r="A44" s="297" t="s">
        <v>229</v>
      </c>
      <c r="B44" s="300">
        <v>7130</v>
      </c>
      <c r="C44" s="300" t="s">
        <v>227</v>
      </c>
      <c r="D44" s="303" t="s">
        <v>231</v>
      </c>
      <c r="E44" s="116" t="s">
        <v>319</v>
      </c>
      <c r="F44" s="123" t="s">
        <v>320</v>
      </c>
      <c r="G44" s="31">
        <f t="shared" si="1"/>
        <v>220000</v>
      </c>
      <c r="H44" s="33">
        <v>220000</v>
      </c>
      <c r="I44" s="34">
        <v>0</v>
      </c>
      <c r="J44" s="37">
        <v>0</v>
      </c>
      <c r="K44" s="36"/>
      <c r="L44" s="36"/>
    </row>
    <row r="45" spans="1:12" s="95" customFormat="1" ht="58.8" customHeight="1">
      <c r="A45" s="298"/>
      <c r="B45" s="301"/>
      <c r="C45" s="301"/>
      <c r="D45" s="304"/>
      <c r="E45" s="116" t="s">
        <v>321</v>
      </c>
      <c r="F45" s="123" t="s">
        <v>322</v>
      </c>
      <c r="G45" s="31">
        <f t="shared" si="1"/>
        <v>184000</v>
      </c>
      <c r="H45" s="33">
        <v>184000</v>
      </c>
      <c r="I45" s="34">
        <v>0</v>
      </c>
      <c r="J45" s="37">
        <v>0</v>
      </c>
      <c r="K45" s="36"/>
      <c r="L45" s="36"/>
    </row>
    <row r="46" spans="1:12" s="95" customFormat="1" ht="67.2" customHeight="1">
      <c r="A46" s="299"/>
      <c r="B46" s="302"/>
      <c r="C46" s="302"/>
      <c r="D46" s="305"/>
      <c r="E46" s="116" t="s">
        <v>462</v>
      </c>
      <c r="F46" s="123" t="s">
        <v>441</v>
      </c>
      <c r="G46" s="31">
        <f t="shared" si="1"/>
        <v>35000</v>
      </c>
      <c r="H46" s="33">
        <v>11100</v>
      </c>
      <c r="I46" s="34">
        <v>23900</v>
      </c>
      <c r="J46" s="37">
        <v>0</v>
      </c>
      <c r="K46" s="36"/>
      <c r="L46" s="36"/>
    </row>
    <row r="47" spans="1:12" s="95" customFormat="1" ht="67.2" customHeight="1">
      <c r="A47" s="198" t="s">
        <v>448</v>
      </c>
      <c r="B47" s="198" t="s">
        <v>449</v>
      </c>
      <c r="C47" s="199" t="s">
        <v>450</v>
      </c>
      <c r="D47" s="200" t="s">
        <v>451</v>
      </c>
      <c r="E47" s="116" t="s">
        <v>463</v>
      </c>
      <c r="F47" s="123" t="s">
        <v>464</v>
      </c>
      <c r="G47" s="31">
        <f t="shared" si="1"/>
        <v>1452800</v>
      </c>
      <c r="H47" s="33">
        <v>2800</v>
      </c>
      <c r="I47" s="34">
        <v>1450000</v>
      </c>
      <c r="J47" s="37">
        <v>1450000</v>
      </c>
      <c r="K47" s="36"/>
      <c r="L47" s="36"/>
    </row>
    <row r="48" spans="1:12" s="95" customFormat="1" ht="67.2" customHeight="1">
      <c r="A48" s="354" t="s">
        <v>486</v>
      </c>
      <c r="B48" s="354" t="s">
        <v>487</v>
      </c>
      <c r="C48" s="355" t="s">
        <v>232</v>
      </c>
      <c r="D48" s="356" t="s">
        <v>488</v>
      </c>
      <c r="E48" s="246" t="s">
        <v>144</v>
      </c>
      <c r="F48" s="93" t="s">
        <v>302</v>
      </c>
      <c r="G48" s="31">
        <f t="shared" si="1"/>
        <v>20000</v>
      </c>
      <c r="H48" s="33">
        <v>0</v>
      </c>
      <c r="I48" s="34">
        <v>20000</v>
      </c>
      <c r="J48" s="37">
        <v>20000</v>
      </c>
      <c r="K48" s="36"/>
      <c r="L48" s="36"/>
    </row>
    <row r="49" spans="1:12" s="95" customFormat="1" ht="61.2" customHeight="1">
      <c r="A49" s="167" t="s">
        <v>233</v>
      </c>
      <c r="B49" s="120" t="s">
        <v>234</v>
      </c>
      <c r="C49" s="121" t="s">
        <v>232</v>
      </c>
      <c r="D49" s="122" t="s">
        <v>235</v>
      </c>
      <c r="E49" s="116" t="s">
        <v>323</v>
      </c>
      <c r="F49" s="123" t="s">
        <v>324</v>
      </c>
      <c r="G49" s="31">
        <f t="shared" si="1"/>
        <v>200000</v>
      </c>
      <c r="H49" s="33">
        <v>0</v>
      </c>
      <c r="I49" s="34">
        <v>200000</v>
      </c>
      <c r="J49" s="37">
        <v>200000</v>
      </c>
      <c r="K49" s="36"/>
      <c r="L49" s="36"/>
    </row>
    <row r="50" spans="1:12" s="95" customFormat="1" ht="61.2" customHeight="1">
      <c r="A50" s="164" t="s">
        <v>171</v>
      </c>
      <c r="B50" s="90" t="s">
        <v>60</v>
      </c>
      <c r="C50" s="91" t="s">
        <v>59</v>
      </c>
      <c r="D50" s="92" t="s">
        <v>61</v>
      </c>
      <c r="E50" s="32" t="s">
        <v>200</v>
      </c>
      <c r="F50" s="157" t="s">
        <v>204</v>
      </c>
      <c r="G50" s="31">
        <f t="shared" si="1"/>
        <v>19332200</v>
      </c>
      <c r="H50" s="33">
        <v>18144300</v>
      </c>
      <c r="I50" s="34">
        <v>1187900</v>
      </c>
      <c r="J50" s="37">
        <v>1187900</v>
      </c>
      <c r="K50" s="36"/>
      <c r="L50" s="36"/>
    </row>
    <row r="51" spans="1:12" s="95" customFormat="1" ht="96" customHeight="1">
      <c r="A51" s="167" t="s">
        <v>238</v>
      </c>
      <c r="B51" s="120" t="s">
        <v>239</v>
      </c>
      <c r="C51" s="121" t="s">
        <v>58</v>
      </c>
      <c r="D51" s="122" t="s">
        <v>240</v>
      </c>
      <c r="E51" s="153" t="s">
        <v>325</v>
      </c>
      <c r="F51" s="157" t="s">
        <v>326</v>
      </c>
      <c r="G51" s="31">
        <f t="shared" si="1"/>
        <v>228065</v>
      </c>
      <c r="H51" s="33">
        <v>0</v>
      </c>
      <c r="I51" s="34">
        <v>228065</v>
      </c>
      <c r="J51" s="37">
        <v>228065</v>
      </c>
      <c r="K51" s="36"/>
      <c r="L51" s="36"/>
    </row>
    <row r="52" spans="1:12" s="95" customFormat="1" ht="61.2" customHeight="1">
      <c r="A52" s="168" t="s">
        <v>241</v>
      </c>
      <c r="B52" s="160" t="s">
        <v>242</v>
      </c>
      <c r="C52" s="161" t="s">
        <v>58</v>
      </c>
      <c r="D52" s="162" t="s">
        <v>243</v>
      </c>
      <c r="E52" s="159" t="s">
        <v>346</v>
      </c>
      <c r="F52" s="100" t="s">
        <v>446</v>
      </c>
      <c r="G52" s="31">
        <f t="shared" si="1"/>
        <v>2650000</v>
      </c>
      <c r="H52" s="33">
        <v>0</v>
      </c>
      <c r="I52" s="34">
        <v>2650000</v>
      </c>
      <c r="J52" s="37">
        <v>2650000</v>
      </c>
      <c r="K52" s="36"/>
      <c r="L52" s="36"/>
    </row>
    <row r="53" spans="1:12" s="95" customFormat="1" ht="61.2" customHeight="1">
      <c r="A53" s="306" t="s">
        <v>173</v>
      </c>
      <c r="B53" s="308" t="s">
        <v>64</v>
      </c>
      <c r="C53" s="310" t="s">
        <v>58</v>
      </c>
      <c r="D53" s="310" t="s">
        <v>65</v>
      </c>
      <c r="E53" s="153" t="s">
        <v>218</v>
      </c>
      <c r="F53" s="100" t="s">
        <v>219</v>
      </c>
      <c r="G53" s="31">
        <f t="shared" si="1"/>
        <v>60900</v>
      </c>
      <c r="H53" s="33">
        <v>60900</v>
      </c>
      <c r="I53" s="34">
        <v>0</v>
      </c>
      <c r="J53" s="37">
        <v>0</v>
      </c>
      <c r="K53" s="36"/>
      <c r="L53" s="36"/>
    </row>
    <row r="54" spans="1:12" s="95" customFormat="1" ht="61.2" customHeight="1">
      <c r="A54" s="307"/>
      <c r="B54" s="309"/>
      <c r="C54" s="311"/>
      <c r="D54" s="311"/>
      <c r="E54" s="32" t="s">
        <v>489</v>
      </c>
      <c r="F54" s="100" t="s">
        <v>490</v>
      </c>
      <c r="G54" s="31">
        <f t="shared" si="1"/>
        <v>50100</v>
      </c>
      <c r="H54" s="33">
        <v>50100</v>
      </c>
      <c r="I54" s="34">
        <v>0</v>
      </c>
      <c r="J54" s="37">
        <v>0</v>
      </c>
      <c r="K54" s="36"/>
      <c r="L54" s="36"/>
    </row>
    <row r="55" spans="1:12" s="95" customFormat="1" ht="74.25" customHeight="1">
      <c r="A55" s="306" t="s">
        <v>174</v>
      </c>
      <c r="B55" s="308" t="s">
        <v>132</v>
      </c>
      <c r="C55" s="310" t="s">
        <v>14</v>
      </c>
      <c r="D55" s="310" t="s">
        <v>133</v>
      </c>
      <c r="E55" s="32" t="s">
        <v>209</v>
      </c>
      <c r="F55" s="157" t="s">
        <v>205</v>
      </c>
      <c r="G55" s="31">
        <f t="shared" si="1"/>
        <v>1014000</v>
      </c>
      <c r="H55" s="33">
        <v>1014000</v>
      </c>
      <c r="I55" s="34">
        <v>0</v>
      </c>
      <c r="J55" s="37">
        <v>0</v>
      </c>
      <c r="K55" s="36"/>
      <c r="L55" s="36"/>
    </row>
    <row r="56" spans="1:12" s="95" customFormat="1" ht="74.25" customHeight="1">
      <c r="A56" s="307"/>
      <c r="B56" s="309"/>
      <c r="C56" s="311"/>
      <c r="D56" s="311"/>
      <c r="E56" s="32" t="s">
        <v>467</v>
      </c>
      <c r="F56" s="100" t="s">
        <v>468</v>
      </c>
      <c r="G56" s="31">
        <f t="shared" si="1"/>
        <v>432500</v>
      </c>
      <c r="H56" s="33">
        <v>202500</v>
      </c>
      <c r="I56" s="34">
        <v>230000</v>
      </c>
      <c r="J56" s="37">
        <v>230000</v>
      </c>
      <c r="K56" s="36"/>
      <c r="L56" s="36"/>
    </row>
    <row r="57" spans="1:12" s="95" customFormat="1" ht="37.5" customHeight="1">
      <c r="A57" s="306" t="s">
        <v>176</v>
      </c>
      <c r="B57" s="308" t="s">
        <v>67</v>
      </c>
      <c r="C57" s="310" t="s">
        <v>66</v>
      </c>
      <c r="D57" s="310" t="s">
        <v>68</v>
      </c>
      <c r="E57" s="32" t="s">
        <v>198</v>
      </c>
      <c r="F57" s="157" t="s">
        <v>206</v>
      </c>
      <c r="G57" s="31">
        <f>H57+I57</f>
        <v>301100</v>
      </c>
      <c r="H57" s="33">
        <v>301100</v>
      </c>
      <c r="I57" s="34">
        <v>0</v>
      </c>
      <c r="J57" s="37">
        <v>0</v>
      </c>
      <c r="K57" s="36"/>
      <c r="L57" s="36"/>
    </row>
    <row r="58" spans="1:12" s="95" customFormat="1" ht="63" customHeight="1">
      <c r="A58" s="307"/>
      <c r="B58" s="309"/>
      <c r="C58" s="311"/>
      <c r="D58" s="311"/>
      <c r="E58" s="116" t="s">
        <v>251</v>
      </c>
      <c r="F58" s="124" t="s">
        <v>276</v>
      </c>
      <c r="G58" s="31">
        <f>H58+I58</f>
        <v>250000</v>
      </c>
      <c r="H58" s="33">
        <v>250000</v>
      </c>
      <c r="I58" s="34">
        <v>0</v>
      </c>
      <c r="J58" s="37">
        <v>0</v>
      </c>
      <c r="K58" s="36"/>
      <c r="L58" s="36"/>
    </row>
    <row r="59" spans="1:12" s="95" customFormat="1" ht="118.8" customHeight="1">
      <c r="A59" s="169" t="s">
        <v>289</v>
      </c>
      <c r="B59" s="137" t="s">
        <v>290</v>
      </c>
      <c r="C59" s="138" t="s">
        <v>66</v>
      </c>
      <c r="D59" s="139" t="s">
        <v>291</v>
      </c>
      <c r="E59" s="158" t="s">
        <v>343</v>
      </c>
      <c r="F59" s="176" t="s">
        <v>442</v>
      </c>
      <c r="G59" s="31">
        <f>H59+I59</f>
        <v>100000</v>
      </c>
      <c r="H59" s="33">
        <v>100000</v>
      </c>
      <c r="I59" s="34">
        <v>0</v>
      </c>
      <c r="J59" s="37">
        <v>0</v>
      </c>
      <c r="K59" s="36"/>
      <c r="L59" s="36"/>
    </row>
    <row r="60" spans="1:12" s="95" customFormat="1" ht="37.5" customHeight="1">
      <c r="A60" s="163" t="s">
        <v>213</v>
      </c>
      <c r="B60" s="85" t="s">
        <v>214</v>
      </c>
      <c r="C60" s="86" t="s">
        <v>69</v>
      </c>
      <c r="D60" s="87" t="s">
        <v>215</v>
      </c>
      <c r="E60" s="290" t="s">
        <v>149</v>
      </c>
      <c r="F60" s="288" t="s">
        <v>207</v>
      </c>
      <c r="G60" s="31">
        <f>H60+I60</f>
        <v>400000</v>
      </c>
      <c r="H60" s="33">
        <v>400000</v>
      </c>
      <c r="I60" s="34">
        <v>0</v>
      </c>
      <c r="J60" s="37">
        <v>0</v>
      </c>
      <c r="K60" s="36"/>
      <c r="L60" s="36"/>
    </row>
    <row r="61" spans="1:12" s="95" customFormat="1" ht="46.2" customHeight="1">
      <c r="A61" s="164" t="s">
        <v>177</v>
      </c>
      <c r="B61" s="90" t="s">
        <v>91</v>
      </c>
      <c r="C61" s="91" t="s">
        <v>69</v>
      </c>
      <c r="D61" s="92" t="s">
        <v>92</v>
      </c>
      <c r="E61" s="291"/>
      <c r="F61" s="289"/>
      <c r="G61" s="31">
        <f t="shared" si="1"/>
        <v>905500</v>
      </c>
      <c r="H61" s="33">
        <v>0</v>
      </c>
      <c r="I61" s="34">
        <v>905500</v>
      </c>
      <c r="J61" s="37">
        <v>0</v>
      </c>
      <c r="K61" s="36"/>
      <c r="L61" s="36"/>
    </row>
    <row r="62" spans="1:12" s="95" customFormat="1" ht="51.6" customHeight="1">
      <c r="A62" s="164" t="s">
        <v>178</v>
      </c>
      <c r="B62" s="90" t="s">
        <v>134</v>
      </c>
      <c r="C62" s="91" t="s">
        <v>94</v>
      </c>
      <c r="D62" s="92" t="s">
        <v>135</v>
      </c>
      <c r="E62" s="158" t="s">
        <v>180</v>
      </c>
      <c r="F62" s="157" t="s">
        <v>208</v>
      </c>
      <c r="G62" s="31">
        <f t="shared" si="1"/>
        <v>980700</v>
      </c>
      <c r="H62" s="49">
        <v>980700</v>
      </c>
      <c r="I62" s="50">
        <v>0</v>
      </c>
      <c r="J62" s="51">
        <v>0</v>
      </c>
      <c r="K62" s="36"/>
      <c r="L62" s="36"/>
    </row>
    <row r="63" spans="1:12" s="95" customFormat="1" ht="87" customHeight="1">
      <c r="A63" s="170" t="s">
        <v>179</v>
      </c>
      <c r="B63" s="151" t="s">
        <v>93</v>
      </c>
      <c r="C63" s="152" t="s">
        <v>94</v>
      </c>
      <c r="D63" s="125" t="s">
        <v>95</v>
      </c>
      <c r="E63" s="158" t="s">
        <v>199</v>
      </c>
      <c r="F63" s="156" t="s">
        <v>327</v>
      </c>
      <c r="G63" s="48">
        <f t="shared" si="1"/>
        <v>550000</v>
      </c>
      <c r="H63" s="49">
        <v>550000</v>
      </c>
      <c r="I63" s="50">
        <v>0</v>
      </c>
      <c r="J63" s="51">
        <v>0</v>
      </c>
      <c r="K63" s="36"/>
      <c r="L63" s="36"/>
    </row>
    <row r="64" spans="1:12" s="95" customFormat="1" ht="45.6" customHeight="1">
      <c r="A64" s="171" t="s">
        <v>96</v>
      </c>
      <c r="B64" s="126"/>
      <c r="C64" s="127"/>
      <c r="D64" s="128" t="s">
        <v>97</v>
      </c>
      <c r="E64" s="61"/>
      <c r="F64" s="100"/>
      <c r="G64" s="48">
        <f t="shared" si="1"/>
        <v>1000000</v>
      </c>
      <c r="H64" s="129">
        <f>SUM(H65:H66)</f>
        <v>1000000</v>
      </c>
      <c r="I64" s="62">
        <f t="shared" ref="I64:J64" si="3">SUM(I65:I66)</f>
        <v>0</v>
      </c>
      <c r="J64" s="172">
        <f t="shared" si="3"/>
        <v>0</v>
      </c>
      <c r="K64" s="36"/>
      <c r="L64" s="36"/>
    </row>
    <row r="65" spans="1:12" s="95" customFormat="1" ht="73.8" customHeight="1">
      <c r="A65" s="165" t="s">
        <v>297</v>
      </c>
      <c r="B65" s="90">
        <v>3230</v>
      </c>
      <c r="C65" s="97">
        <v>1070</v>
      </c>
      <c r="D65" s="98" t="s">
        <v>284</v>
      </c>
      <c r="E65" s="99" t="s">
        <v>306</v>
      </c>
      <c r="F65" s="100" t="s">
        <v>307</v>
      </c>
      <c r="G65" s="48">
        <f t="shared" si="1"/>
        <v>400000</v>
      </c>
      <c r="H65" s="33">
        <v>400000</v>
      </c>
      <c r="I65" s="34">
        <v>0</v>
      </c>
      <c r="J65" s="37">
        <v>0</v>
      </c>
      <c r="K65" s="36"/>
      <c r="L65" s="36"/>
    </row>
    <row r="66" spans="1:12" s="95" customFormat="1" ht="49.2" customHeight="1" thickBot="1">
      <c r="A66" s="173" t="s">
        <v>298</v>
      </c>
      <c r="B66" s="130" t="s">
        <v>290</v>
      </c>
      <c r="C66" s="131" t="s">
        <v>66</v>
      </c>
      <c r="D66" s="132" t="s">
        <v>291</v>
      </c>
      <c r="E66" s="158" t="s">
        <v>328</v>
      </c>
      <c r="F66" s="176" t="s">
        <v>445</v>
      </c>
      <c r="G66" s="48">
        <f t="shared" si="1"/>
        <v>600000</v>
      </c>
      <c r="H66" s="49">
        <v>600000</v>
      </c>
      <c r="I66" s="50">
        <v>0</v>
      </c>
      <c r="J66" s="51">
        <v>0</v>
      </c>
      <c r="K66" s="36"/>
      <c r="L66" s="36"/>
    </row>
    <row r="67" spans="1:12" s="95" customFormat="1" ht="39" customHeight="1" thickBot="1">
      <c r="A67" s="143" t="s">
        <v>140</v>
      </c>
      <c r="B67" s="144"/>
      <c r="C67" s="145"/>
      <c r="D67" s="146" t="s">
        <v>143</v>
      </c>
      <c r="E67" s="147"/>
      <c r="F67" s="148"/>
      <c r="G67" s="39">
        <f t="shared" si="1"/>
        <v>4270000</v>
      </c>
      <c r="H67" s="38">
        <f>SUM(H68:H73)</f>
        <v>4270000</v>
      </c>
      <c r="I67" s="149">
        <f t="shared" ref="I67:J67" si="4">SUM(I69:I72)</f>
        <v>0</v>
      </c>
      <c r="J67" s="150">
        <f t="shared" si="4"/>
        <v>0</v>
      </c>
      <c r="K67" s="36"/>
      <c r="L67" s="36"/>
    </row>
    <row r="68" spans="1:12" s="95" customFormat="1" ht="110.4" customHeight="1">
      <c r="A68" s="208" t="s">
        <v>452</v>
      </c>
      <c r="B68" s="209" t="s">
        <v>453</v>
      </c>
      <c r="C68" s="209" t="s">
        <v>211</v>
      </c>
      <c r="D68" s="210" t="s">
        <v>454</v>
      </c>
      <c r="E68" s="211" t="s">
        <v>200</v>
      </c>
      <c r="F68" s="184" t="s">
        <v>204</v>
      </c>
      <c r="G68" s="106">
        <f t="shared" si="1"/>
        <v>1800000</v>
      </c>
      <c r="H68" s="112">
        <v>1800000</v>
      </c>
      <c r="I68" s="113">
        <v>0</v>
      </c>
      <c r="J68" s="113">
        <v>0</v>
      </c>
      <c r="K68" s="36"/>
      <c r="L68" s="36"/>
    </row>
    <row r="69" spans="1:12" s="95" customFormat="1" ht="73.2" customHeight="1">
      <c r="A69" s="292" t="s">
        <v>245</v>
      </c>
      <c r="B69" s="292" t="s">
        <v>246</v>
      </c>
      <c r="C69" s="293" t="s">
        <v>211</v>
      </c>
      <c r="D69" s="294" t="s">
        <v>247</v>
      </c>
      <c r="E69" s="61" t="s">
        <v>338</v>
      </c>
      <c r="F69" s="100" t="s">
        <v>443</v>
      </c>
      <c r="G69" s="48">
        <f t="shared" si="1"/>
        <v>500000</v>
      </c>
      <c r="H69" s="33">
        <v>500000</v>
      </c>
      <c r="I69" s="34">
        <v>0</v>
      </c>
      <c r="J69" s="34">
        <v>0</v>
      </c>
      <c r="K69" s="36"/>
      <c r="L69" s="36"/>
    </row>
    <row r="70" spans="1:12" s="95" customFormat="1" ht="49.2" customHeight="1">
      <c r="A70" s="292"/>
      <c r="B70" s="292"/>
      <c r="C70" s="293"/>
      <c r="D70" s="295"/>
      <c r="E70" s="142" t="s">
        <v>339</v>
      </c>
      <c r="F70" s="100" t="s">
        <v>444</v>
      </c>
      <c r="G70" s="48">
        <f t="shared" si="1"/>
        <v>100000</v>
      </c>
      <c r="H70" s="33">
        <v>100000</v>
      </c>
      <c r="I70" s="34">
        <v>0</v>
      </c>
      <c r="J70" s="34">
        <v>0</v>
      </c>
      <c r="K70" s="36"/>
      <c r="L70" s="36"/>
    </row>
    <row r="71" spans="1:12" s="95" customFormat="1" ht="69" customHeight="1">
      <c r="A71" s="292"/>
      <c r="B71" s="292"/>
      <c r="C71" s="293"/>
      <c r="D71" s="295"/>
      <c r="E71" s="61" t="s">
        <v>342</v>
      </c>
      <c r="F71" s="100" t="s">
        <v>442</v>
      </c>
      <c r="G71" s="48">
        <f t="shared" si="1"/>
        <v>1000000</v>
      </c>
      <c r="H71" s="33">
        <v>1000000</v>
      </c>
      <c r="I71" s="34">
        <v>0</v>
      </c>
      <c r="J71" s="34">
        <v>0</v>
      </c>
      <c r="K71" s="36"/>
      <c r="L71" s="36"/>
    </row>
    <row r="72" spans="1:12" s="95" customFormat="1" ht="79.2" customHeight="1">
      <c r="A72" s="292"/>
      <c r="B72" s="292"/>
      <c r="C72" s="293"/>
      <c r="D72" s="295"/>
      <c r="E72" s="221" t="s">
        <v>340</v>
      </c>
      <c r="F72" s="100" t="s">
        <v>341</v>
      </c>
      <c r="G72" s="31">
        <f t="shared" si="1"/>
        <v>770000</v>
      </c>
      <c r="H72" s="33">
        <v>770000</v>
      </c>
      <c r="I72" s="34">
        <v>0</v>
      </c>
      <c r="J72" s="34">
        <v>0</v>
      </c>
      <c r="K72" s="36"/>
      <c r="L72" s="36"/>
    </row>
    <row r="73" spans="1:12" s="95" customFormat="1" ht="59.4" customHeight="1">
      <c r="A73" s="292"/>
      <c r="B73" s="292"/>
      <c r="C73" s="293"/>
      <c r="D73" s="296"/>
      <c r="E73" s="221" t="s">
        <v>470</v>
      </c>
      <c r="F73" s="100" t="s">
        <v>469</v>
      </c>
      <c r="G73" s="31">
        <f t="shared" si="1"/>
        <v>100000</v>
      </c>
      <c r="H73" s="33">
        <v>100000</v>
      </c>
      <c r="I73" s="34">
        <v>0</v>
      </c>
      <c r="J73" s="34">
        <v>0</v>
      </c>
      <c r="K73" s="36"/>
      <c r="L73" s="36"/>
    </row>
    <row r="74" spans="1:12" s="84" customFormat="1" ht="24.75" customHeight="1" thickBot="1">
      <c r="A74" s="213"/>
      <c r="B74" s="213"/>
      <c r="C74" s="214"/>
      <c r="D74" s="215" t="s">
        <v>3</v>
      </c>
      <c r="E74" s="216" t="s">
        <v>49</v>
      </c>
      <c r="F74" s="217" t="s">
        <v>49</v>
      </c>
      <c r="G74" s="218">
        <f>H74+I74</f>
        <v>66340765</v>
      </c>
      <c r="H74" s="219">
        <f>H64+H13+H67</f>
        <v>59300400</v>
      </c>
      <c r="I74" s="219">
        <f>I64+I13+I67</f>
        <v>7040365</v>
      </c>
      <c r="J74" s="220">
        <f>J64+J13+J67</f>
        <v>5965965</v>
      </c>
      <c r="K74" s="5"/>
      <c r="L74" s="5"/>
    </row>
    <row r="76" spans="1:12" s="7" customFormat="1" ht="15.6">
      <c r="A76" s="8"/>
      <c r="I76" s="10"/>
    </row>
    <row r="77" spans="1:12" s="1" customFormat="1" ht="15.6">
      <c r="A77" s="8" t="s">
        <v>71</v>
      </c>
      <c r="B77" s="7"/>
      <c r="C77" s="7"/>
      <c r="E77" s="10"/>
      <c r="I77" s="56" t="s">
        <v>220</v>
      </c>
      <c r="K77" s="21"/>
    </row>
  </sheetData>
  <mergeCells count="51">
    <mergeCell ref="A5:J5"/>
    <mergeCell ref="A6:J6"/>
    <mergeCell ref="A8:B8"/>
    <mergeCell ref="A9:B9"/>
    <mergeCell ref="A10:A11"/>
    <mergeCell ref="B10:B11"/>
    <mergeCell ref="C10:C11"/>
    <mergeCell ref="D10:D11"/>
    <mergeCell ref="F10:F11"/>
    <mergeCell ref="G10:G11"/>
    <mergeCell ref="H10:H11"/>
    <mergeCell ref="I10:J10"/>
    <mergeCell ref="A29:A34"/>
    <mergeCell ref="B29:B34"/>
    <mergeCell ref="C29:C34"/>
    <mergeCell ref="D29:D34"/>
    <mergeCell ref="E10:E11"/>
    <mergeCell ref="E18:E20"/>
    <mergeCell ref="F18:F20"/>
    <mergeCell ref="A22:A28"/>
    <mergeCell ref="B22:B28"/>
    <mergeCell ref="C22:C28"/>
    <mergeCell ref="D22:D28"/>
    <mergeCell ref="E36:E37"/>
    <mergeCell ref="F36:F37"/>
    <mergeCell ref="E38:E39"/>
    <mergeCell ref="F38:F39"/>
    <mergeCell ref="E40:E41"/>
    <mergeCell ref="F40:F41"/>
    <mergeCell ref="A44:A46"/>
    <mergeCell ref="B44:B46"/>
    <mergeCell ref="C44:C46"/>
    <mergeCell ref="D44:D46"/>
    <mergeCell ref="A57:A58"/>
    <mergeCell ref="B57:B58"/>
    <mergeCell ref="C57:C58"/>
    <mergeCell ref="D57:D58"/>
    <mergeCell ref="A55:A56"/>
    <mergeCell ref="B55:B56"/>
    <mergeCell ref="C55:C56"/>
    <mergeCell ref="D55:D56"/>
    <mergeCell ref="A53:A54"/>
    <mergeCell ref="B53:B54"/>
    <mergeCell ref="C53:C54"/>
    <mergeCell ref="D53:D54"/>
    <mergeCell ref="F60:F61"/>
    <mergeCell ref="E60:E61"/>
    <mergeCell ref="A69:A73"/>
    <mergeCell ref="B69:B73"/>
    <mergeCell ref="C69:C73"/>
    <mergeCell ref="D69:D73"/>
  </mergeCells>
  <phoneticPr fontId="20" type="noConversion"/>
  <pageMargins left="0.2" right="0.2" top="0.69" bottom="0.2" header="0.65" footer="0.2"/>
  <pageSetup paperSize="9" scale="70" orientation="landscape" verticalDpi="0" r:id="rId1"/>
  <headerFooter alignWithMargins="0"/>
</worksheet>
</file>

<file path=xl/worksheets/sheet6.xml><?xml version="1.0" encoding="utf-8"?>
<worksheet xmlns="http://schemas.openxmlformats.org/spreadsheetml/2006/main" xmlns:r="http://schemas.openxmlformats.org/officeDocument/2006/relationships">
  <dimension ref="A1:IV19"/>
  <sheetViews>
    <sheetView topLeftCell="A10" workbookViewId="0">
      <selection activeCell="K16" sqref="K16"/>
    </sheetView>
  </sheetViews>
  <sheetFormatPr defaultRowHeight="15"/>
  <cols>
    <col min="1" max="1" width="13" style="222" customWidth="1"/>
    <col min="2" max="2" width="11.6640625" style="6" customWidth="1"/>
    <col min="3" max="3" width="11.88671875" style="6" customWidth="1"/>
    <col min="4" max="4" width="30.33203125" style="222" customWidth="1"/>
    <col min="5" max="5" width="34.33203125" style="222" customWidth="1"/>
    <col min="6" max="6" width="13.109375" style="6" customWidth="1"/>
    <col min="7" max="7" width="10.33203125" style="6" customWidth="1"/>
    <col min="8" max="8" width="13.5546875" style="6" customWidth="1"/>
    <col min="9" max="9" width="14.109375" style="6" customWidth="1"/>
    <col min="10" max="256" width="8.88671875" style="6"/>
  </cols>
  <sheetData>
    <row r="1" spans="1:256">
      <c r="F1" s="60" t="s">
        <v>347</v>
      </c>
    </row>
    <row r="2" spans="1:256" ht="15.6">
      <c r="B2" s="223"/>
      <c r="C2" s="223"/>
      <c r="F2" s="60" t="s">
        <v>77</v>
      </c>
    </row>
    <row r="3" spans="1:256" ht="15.6">
      <c r="B3" s="223"/>
      <c r="C3" s="223"/>
      <c r="F3" s="60" t="s">
        <v>485</v>
      </c>
    </row>
    <row r="4" spans="1:256" ht="15.6">
      <c r="B4" s="224"/>
      <c r="C4" s="224"/>
    </row>
    <row r="5" spans="1:256" ht="15.6">
      <c r="A5" s="225"/>
      <c r="B5" s="224"/>
      <c r="C5" s="224"/>
    </row>
    <row r="6" spans="1:256" ht="17.399999999999999" customHeight="1">
      <c r="A6" s="249" t="s">
        <v>477</v>
      </c>
      <c r="B6" s="249"/>
      <c r="C6" s="249"/>
      <c r="D6" s="249"/>
      <c r="E6" s="249"/>
      <c r="F6" s="249"/>
      <c r="G6" s="249"/>
      <c r="H6" s="249"/>
      <c r="I6" s="249"/>
      <c r="J6" s="249"/>
      <c r="K6" s="59"/>
      <c r="L6" s="59"/>
      <c r="M6" s="59"/>
    </row>
    <row r="7" spans="1:256" ht="28.2" customHeight="1">
      <c r="A7" s="249" t="s">
        <v>476</v>
      </c>
      <c r="B7" s="249"/>
      <c r="C7" s="249"/>
      <c r="D7" s="249"/>
      <c r="E7" s="249"/>
      <c r="F7" s="249"/>
      <c r="G7" s="249"/>
      <c r="H7" s="249"/>
      <c r="I7" s="249"/>
    </row>
    <row r="8" spans="1:256" ht="17.399999999999999">
      <c r="A8" s="252">
        <v>13540000000</v>
      </c>
      <c r="B8" s="252"/>
      <c r="C8" s="181"/>
      <c r="D8" s="181"/>
      <c r="E8" s="181"/>
      <c r="F8" s="181"/>
      <c r="G8" s="181"/>
      <c r="H8" s="181"/>
      <c r="I8" s="181"/>
    </row>
    <row r="9" spans="1:256" ht="15.6">
      <c r="A9" s="253" t="s">
        <v>104</v>
      </c>
      <c r="B9" s="253"/>
      <c r="C9" s="226"/>
      <c r="J9" s="7" t="s">
        <v>471</v>
      </c>
    </row>
    <row r="10" spans="1:256" ht="105.6">
      <c r="A10" s="227" t="s">
        <v>105</v>
      </c>
      <c r="B10" s="227" t="s">
        <v>106</v>
      </c>
      <c r="C10" s="227" t="s">
        <v>45</v>
      </c>
      <c r="D10" s="227" t="s">
        <v>107</v>
      </c>
      <c r="E10" s="227" t="s">
        <v>472</v>
      </c>
      <c r="F10" s="227" t="s">
        <v>473</v>
      </c>
      <c r="G10" s="227" t="s">
        <v>474</v>
      </c>
      <c r="H10" s="227" t="s">
        <v>475</v>
      </c>
      <c r="I10" s="227" t="s">
        <v>479</v>
      </c>
      <c r="J10" s="227" t="s">
        <v>480</v>
      </c>
      <c r="K10" s="228"/>
      <c r="L10" s="228"/>
    </row>
    <row r="11" spans="1:256">
      <c r="A11" s="227">
        <v>1</v>
      </c>
      <c r="B11" s="227">
        <v>2</v>
      </c>
      <c r="C11" s="227">
        <v>3</v>
      </c>
      <c r="D11" s="227">
        <v>4</v>
      </c>
      <c r="E11" s="227">
        <v>5</v>
      </c>
      <c r="F11" s="227">
        <v>6</v>
      </c>
      <c r="G11" s="227">
        <v>7</v>
      </c>
      <c r="H11" s="227">
        <v>8</v>
      </c>
      <c r="I11" s="227">
        <v>9</v>
      </c>
      <c r="J11" s="227">
        <v>10</v>
      </c>
      <c r="K11" s="228"/>
      <c r="L11" s="228"/>
    </row>
    <row r="12" spans="1:256" ht="23.25" customHeight="1">
      <c r="A12" s="229" t="s">
        <v>10</v>
      </c>
      <c r="B12" s="230"/>
      <c r="C12" s="231"/>
      <c r="D12" s="232" t="s">
        <v>50</v>
      </c>
      <c r="E12" s="227"/>
      <c r="F12" s="227"/>
      <c r="G12" s="227"/>
      <c r="H12" s="227"/>
      <c r="I12" s="233">
        <f>SUM(I13:I14)</f>
        <v>1470000</v>
      </c>
      <c r="J12" s="227"/>
      <c r="K12" s="228"/>
      <c r="L12" s="228"/>
    </row>
    <row r="13" spans="1:256" s="6" customFormat="1" ht="74.400000000000006" customHeight="1">
      <c r="A13" s="198" t="s">
        <v>448</v>
      </c>
      <c r="B13" s="198" t="s">
        <v>449</v>
      </c>
      <c r="C13" s="199" t="s">
        <v>450</v>
      </c>
      <c r="D13" s="200" t="s">
        <v>451</v>
      </c>
      <c r="E13" s="234" t="s">
        <v>478</v>
      </c>
      <c r="F13" s="234"/>
      <c r="G13" s="234"/>
      <c r="H13" s="234"/>
      <c r="I13" s="233">
        <v>1450000</v>
      </c>
      <c r="J13" s="234">
        <v>100</v>
      </c>
      <c r="K13" s="228"/>
      <c r="L13" s="228"/>
    </row>
    <row r="14" spans="1:256" s="6" customFormat="1" ht="119.4" customHeight="1" thickBot="1">
      <c r="A14" s="354" t="s">
        <v>486</v>
      </c>
      <c r="B14" s="354" t="s">
        <v>487</v>
      </c>
      <c r="C14" s="355" t="s">
        <v>232</v>
      </c>
      <c r="D14" s="356" t="s">
        <v>488</v>
      </c>
      <c r="E14" s="374" t="s">
        <v>491</v>
      </c>
      <c r="F14" s="374"/>
      <c r="G14" s="374"/>
      <c r="H14" s="376">
        <v>2216800</v>
      </c>
      <c r="I14" s="375">
        <v>20000</v>
      </c>
      <c r="J14" s="374"/>
      <c r="K14" s="228"/>
      <c r="L14" s="228"/>
    </row>
    <row r="15" spans="1:256" s="6" customFormat="1" ht="27.6" customHeight="1">
      <c r="A15" s="235" t="s">
        <v>150</v>
      </c>
      <c r="B15" s="235" t="s">
        <v>150</v>
      </c>
      <c r="C15" s="235" t="s">
        <v>150</v>
      </c>
      <c r="D15" s="235" t="s">
        <v>142</v>
      </c>
      <c r="E15" s="235" t="s">
        <v>150</v>
      </c>
      <c r="F15" s="235" t="s">
        <v>150</v>
      </c>
      <c r="G15" s="235" t="s">
        <v>150</v>
      </c>
      <c r="H15" s="235" t="s">
        <v>150</v>
      </c>
      <c r="I15" s="236">
        <f>I12</f>
        <v>1470000</v>
      </c>
      <c r="J15" s="235" t="s">
        <v>150</v>
      </c>
      <c r="K15" s="237"/>
      <c r="L15" s="237"/>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row>
    <row r="16" spans="1:256" s="6" customFormat="1" ht="27.6" customHeight="1">
      <c r="A16" s="244"/>
      <c r="B16" s="244"/>
      <c r="C16" s="244"/>
      <c r="D16" s="244"/>
      <c r="E16" s="244"/>
      <c r="F16" s="244"/>
      <c r="G16" s="244"/>
      <c r="H16" s="244"/>
      <c r="I16" s="245"/>
      <c r="J16" s="244"/>
      <c r="K16" s="237"/>
      <c r="L16" s="237"/>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row>
    <row r="17" spans="1:12" s="6" customFormat="1" ht="15.6">
      <c r="A17" s="238"/>
      <c r="B17" s="238"/>
      <c r="C17" s="238"/>
      <c r="D17" s="238"/>
      <c r="E17" s="238"/>
      <c r="F17" s="238"/>
      <c r="G17" s="238"/>
      <c r="H17" s="238"/>
      <c r="I17" s="238"/>
      <c r="J17" s="238"/>
      <c r="K17" s="228"/>
      <c r="L17" s="228"/>
    </row>
    <row r="18" spans="1:12" s="240" customFormat="1" ht="18">
      <c r="A18" s="239" t="s">
        <v>71</v>
      </c>
      <c r="E18" s="241"/>
      <c r="I18" s="83" t="s">
        <v>220</v>
      </c>
      <c r="K18" s="242"/>
    </row>
    <row r="19" spans="1:12" s="6" customFormat="1" ht="15.6">
      <c r="A19" s="243"/>
      <c r="B19" s="7"/>
      <c r="C19" s="7"/>
      <c r="D19" s="222"/>
      <c r="E19" s="222"/>
    </row>
  </sheetData>
  <mergeCells count="4">
    <mergeCell ref="A6:J6"/>
    <mergeCell ref="A7:I7"/>
    <mergeCell ref="A8:B8"/>
    <mergeCell ref="A9:B9"/>
  </mergeCells>
  <pageMargins left="0.23622047244094491" right="0.23622047244094491" top="0.74803149606299213" bottom="0.74803149606299213" header="0.31496062992125984" footer="0.31496062992125984"/>
  <pageSetup paperSize="9" scale="9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6</vt:i4>
      </vt:variant>
    </vt:vector>
  </HeadingPairs>
  <TitlesOfParts>
    <vt:vector size="12" baseType="lpstr">
      <vt:lpstr>ДОДАТОК 1</vt:lpstr>
      <vt:lpstr>ДОДАТОК 2</vt:lpstr>
      <vt:lpstr>ДОДАТОК 3</vt:lpstr>
      <vt:lpstr>ДОДАТОК 4</vt:lpstr>
      <vt:lpstr>ДОДАТОК 5</vt:lpstr>
      <vt:lpstr>ДОДАТОК 6</vt:lpstr>
      <vt:lpstr>'ДОДАТОК 1'!Заголовки_для_печати</vt:lpstr>
      <vt:lpstr>'ДОДАТОК 3'!Заголовки_для_печати</vt:lpstr>
      <vt:lpstr>'ДОДАТОК 4'!Заголовки_для_печати</vt:lpstr>
      <vt:lpstr>'ДОДАТОК 5'!Заголовки_для_печати</vt:lpstr>
      <vt:lpstr>'ДОДАТОК 3'!Область_печати</vt:lpstr>
      <vt:lpstr>'ДОДАТОК 5'!Область_печати</vt:lpstr>
    </vt:vector>
  </TitlesOfParts>
  <Company>MoBIL GROUP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Mis'kaRada</cp:lastModifiedBy>
  <cp:lastPrinted>2023-03-27T16:11:06Z</cp:lastPrinted>
  <dcterms:created xsi:type="dcterms:W3CDTF">2016-11-29T19:50:50Z</dcterms:created>
  <dcterms:modified xsi:type="dcterms:W3CDTF">2023-03-27T16:27:13Z</dcterms:modified>
</cp:coreProperties>
</file>