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 2024 РІК   травень" sheetId="1" r:id="rId1"/>
  </sheets>
  <definedNames>
    <definedName name="_xlnm.Print_Area" localSheetId="0">'ЗМІНИ  2024 РІК   травень'!$A$1:$E$96</definedName>
  </definedNames>
  <calcPr fullCalcOnLoad="1"/>
</workbook>
</file>

<file path=xl/sharedStrings.xml><?xml version="1.0" encoding="utf-8"?>
<sst xmlns="http://schemas.openxmlformats.org/spreadsheetml/2006/main" count="200" uniqueCount="145">
  <si>
    <t>ВСЬОГО ЗАГАЛЬНИЙ ФОНД</t>
  </si>
  <si>
    <t>ВСЬОГО СПЕЦІАЛЬНИЙ ФОНД</t>
  </si>
  <si>
    <t>ВИДАТКИ, з них:</t>
  </si>
  <si>
    <t>Южненської міської ради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</si>
  <si>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</si>
  <si>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</si>
  <si>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</si>
  <si>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</si>
  <si>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Код доходів</t>
  </si>
  <si>
    <t>Виконавчий комітет Южненської міської ради Одеського району Одеської області</t>
  </si>
  <si>
    <t>ЗАГАЛЬНИЙ ФОНД</t>
  </si>
  <si>
    <t>Управління капітального будівництва Южненської міської ради Одеського району Одеської області</t>
  </si>
  <si>
    <t>Управління культури, спорту та молодіжної політики Южненської міської ради Одеського району Одеської області</t>
  </si>
  <si>
    <t>Підтримка спорту вищих досягнень та організацій, які здійснюють фізкультурно-спортивну діяльність в регіоні</t>
  </si>
  <si>
    <t>1015062</t>
  </si>
  <si>
    <t>1511021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</si>
  <si>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</si>
  <si>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</si>
  <si>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</t>
  </si>
  <si>
    <t>Інші заходи, пов'язані з економічною діяльністю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</si>
  <si>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</si>
  <si>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</si>
  <si>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1014082</t>
  </si>
  <si>
    <t>Інші заходи в галузі культури і мистецтва</t>
  </si>
  <si>
    <t>1015061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</si>
  <si>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</si>
  <si>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Забезпечення діяльності бібліотек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</si>
  <si>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</si>
  <si>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</si>
  <si>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1018110</t>
  </si>
  <si>
    <t>Заходи із запобігання та ліквідації надзвичайних ситуацій та наслідків стихійного лиха</t>
  </si>
  <si>
    <t>1014030</t>
  </si>
  <si>
    <t>1015031</t>
  </si>
  <si>
    <t>Утримання та навчально-тренувальна робота комунальних дитячо-юнацьких спортивних шкіл</t>
  </si>
  <si>
    <t>Оплата послуг (крім комунальних), Улаштування системи пожежної сигналізації КЗ Южненська публічна бібліотека Южненської міської ради Одеського району Одеської області, за адресою м. Южне вул. Т.Г.Шевченка,1/1</t>
  </si>
  <si>
    <t>Управління житлово-комунального господарства Южненської міської ради Одеського району Одеської області</t>
  </si>
  <si>
    <t>Програма розвитку культури в Южненській міській територіальній громаді на 2022-2024 роки (стипендії Южненської міської ради обдарованим творчим дітям та  молоді і  працівника культурно-освітньої галузі)</t>
  </si>
  <si>
    <t xml:space="preserve"> Програма розвитку фізичної культури і спорту в Южненській міській територіальній громаді на 2021-2023 роки ( проведення  заходів та участь у змаганнях та навчально- тренувальних зборах з олімпійських та неолімпійських  видів спорту)</t>
  </si>
  <si>
    <t xml:space="preserve"> Програма розвитку фізичної культури і спорту в Южненській міській територіальній громаді на 2021-2023 роки (стипендії Южненської міської ради провідним спортсменам та кращим тренерам)</t>
  </si>
  <si>
    <t>Програма розвитку фізичної культури і спорту в Южненській міській територіальній громаді на 2021-2023 роки ( забезпечення участі у  змаганнях  та навчально-тренувальних зборах вихованців Южненської дитячо-юнацької спортивної школи)</t>
  </si>
  <si>
    <t>Надання загальної середньої освіти закладами загальної середньої освіти за рахунок коштів місцевого бюджету</t>
  </si>
  <si>
    <t>1019770</t>
  </si>
  <si>
    <t xml:space="preserve">Інші субвенції з місцевого бюджету </t>
  </si>
  <si>
    <t>Управління освіти Южненської міської ради Одеського районого Одеської області</t>
  </si>
  <si>
    <t>0611021</t>
  </si>
  <si>
    <t>ДОХОДИ, з них: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</si>
  <si>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роки. (Пункт Незламності Міський палац культури "Дружба" , дизельне пальне та Пункт Незламності КНП "Спортивно-оздоровчий комплекс "Олімп", паливо)</t>
  </si>
  <si>
    <t xml:space="preserve"> Про внесення змін і доповнень до рішення Южненської міської ради Одеського району Одеської області  від 14.12.2023 року  №1604-VІІІ "Про  бюджет Южненської міської територіальної громади на 2024 рік"   </t>
  </si>
  <si>
    <t>проєктні роботи</t>
  </si>
  <si>
    <t>Забезпечення діяльності з виробництва, транспортування, постачання теплової енергії</t>
  </si>
  <si>
    <t>Забезпечення діяльності палаців i будинків культури, клубів, центрів дозвілля та iнших клубних закладів</t>
  </si>
  <si>
    <t>0210180</t>
  </si>
  <si>
    <t>Сплата податків і зборів, державного мита та інших видів платежів до бюджету відповідно до законодавства (судові збори, подача апеляційних скарг, плата за надання витягу)</t>
  </si>
  <si>
    <t>Інші заходи громадського порядку та безпеки</t>
  </si>
  <si>
    <t>0218230</t>
  </si>
  <si>
    <t>0217530</t>
  </si>
  <si>
    <t>Інші заходи у сфері звёязку телекомунікації та інформатики</t>
  </si>
  <si>
    <t>Сприяння оснащенню ЦНАПу технічними засобами та створення комплексної системи захисту інформації для надання якісних адміністративних послуг</t>
  </si>
  <si>
    <t>Видатки, у т.ч.</t>
  </si>
  <si>
    <t xml:space="preserve">СПЕЦІАЛЬНИЙ ФОНД </t>
  </si>
  <si>
    <t>бюджет розвитку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</si>
  <si>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</si>
  <si>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</si>
  <si>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Капітальний ремонт ділянки теплових мереж від ЦТП №29 до вводу у житлові будинки по просп. Григорівського десанту, 26, 28, 30/16, вул. Хіміків, 18,будівель по просп. Григорівського десанту, 26а та 24а м.Южного Одеської області</t>
  </si>
  <si>
    <t>1516030</t>
  </si>
  <si>
    <t>Організація благоустрою населених пунктів</t>
  </si>
  <si>
    <t>1516012</t>
  </si>
  <si>
    <t>1517322</t>
  </si>
  <si>
    <t>0611010</t>
  </si>
  <si>
    <t>Надання дошкільної освіти</t>
  </si>
  <si>
    <t>Покращення матеріально-технічної бази військової частини А0666, шляхом надання субвенції з бюджету Южненської міської територіальної громади державному бюджету України (дрони, квадрокоптери)</t>
  </si>
  <si>
    <t>Покращення матеріально-технічної бази військової частини А7382, шляхом надання субвенції з бюджету Южненської міської територіальної громади державному бюджету України</t>
  </si>
  <si>
    <t>1217693</t>
  </si>
  <si>
    <t>(зміни у травні 2024 року)</t>
  </si>
  <si>
    <t xml:space="preserve">1. За рахунок міжбюджетних трансфертів з Державного бюджету, ДОХОДИ, ВИДАТКИ </t>
  </si>
  <si>
    <t>1015049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</si>
  <si>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</si>
  <si>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0611210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</si>
  <si>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</si>
  <si>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дотації з місцевого бюджету</t>
  </si>
  <si>
    <t>Податок та збір на доходи фізичних осіб</t>
  </si>
  <si>
    <t xml:space="preserve">Вільні залишки коштів загального фонду на 01.01.2024  року </t>
  </si>
  <si>
    <t xml:space="preserve">Інші діяльність у сфері державного управління </t>
  </si>
  <si>
    <t>Оплата послуг (крім комунальних) (виготовлення нагородної продкуції)</t>
  </si>
  <si>
    <t>Субсидії та поточні трансферти підприємствам (установам, організаціям)</t>
  </si>
  <si>
    <t>Покращення матеріально-технічної бази військової частини А0515, шляхом надання субвенції з бюджету Южненської міської територіальної громади державному бюджету України (засоби радіоелектронної боротьби)</t>
  </si>
  <si>
    <t>Запобігання та припинення можливих терористичних проявів в умовах повномасштабної збройної агресії рф проти України, шляхом придбання паливо-мастильних матеріалів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</si>
  <si>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</si>
  <si>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Заробітна плата працівників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</si>
  <si>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Перерозподіл коштів з метою приведення у відповідність видатків на забезпечення безперебійної роботи генераторів, заміна електролічильників та трансформаторів струму ЗДО№2,ЗДО№3, ЗДО№4, ЗДО№5, збільшення коштів на проходження медоглядів працівників освіти у звязку зі збільшенням тарифу на іх проходження))</t>
  </si>
  <si>
    <t>Предмети, матеріали, обладнання та інвентар (Перерозподіл коштів з метою приведення у відповідність видатків на забезпечення безперебійної роботи генераторів; збільшення коштів на проходження медоглядів працівників освіти у звязку зі збільшенням тарифу на іх проходження)</t>
  </si>
  <si>
    <t>0611151</t>
  </si>
  <si>
    <t>Забезпечення діяльності інклюзивно-ресурсних центрів за рахунок коштів місцевого бюджету</t>
  </si>
  <si>
    <t>Проведення медичних оглядів працівників освіти (у звязку із збільшенням тарифу) - 1 103 грн; послуги звязку - 3 356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</si>
  <si>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</si>
  <si>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</si>
  <si>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відпочинку у дитячому закладі відпочинку: "Веселка" у складі опорного закладу "Ліцею №2" для дітей, які потребують особливої соціальної уваги та підтримки, "Крепиш"  у складі  "Ліцею №3 Авторська школа М.П.Гузика", "Козачата" у складі  "Ліцею №4 ім.В.Чорновола".</t>
  </si>
  <si>
    <t>Зменшення видатків за рахунок придбання вугілля за меншою ціною після проведення процедури закупівлі</t>
  </si>
  <si>
    <t>Забезпечення участі спортсменів громади у змаганнях та навчально-тренувальних зборах</t>
  </si>
  <si>
    <t>Виконання окремих заходів з реалізації соціального проекту "Активні парки - локації здорової України"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</si>
  <si>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</si>
  <si>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Поточний ремонт електричних мереж в літньому павільйоні шахово-шашкового клубу (Парк Приморський) - 143 550 грн.</t>
  </si>
  <si>
    <t>Зменшення видатків за рахунок зменшення фактичної кількості степендіатів</t>
  </si>
  <si>
    <t>Перерозподіл коштів з метою приведення у відповідність видатків на забезпечення безперебійної роботи Пунктів Незламногсті</t>
  </si>
  <si>
    <t>1216030</t>
  </si>
  <si>
    <t xml:space="preserve">Поточне утримання громадських вбиралень </t>
  </si>
  <si>
    <t>1217461</t>
  </si>
  <si>
    <t>Утримання та розвиток автомобільних доріг</t>
  </si>
  <si>
    <t>Поточний ремонт доріг ЮМКП "Южтранс"</t>
  </si>
  <si>
    <t>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на покриття витрат за жовтень-грудень 2023 року за розміщення тимчасово переміщених осіб</t>
  </si>
  <si>
    <t>Управління соціальної політики Южненської міської ради Одеського району Одеської області</t>
  </si>
  <si>
    <t>0813105</t>
  </si>
  <si>
    <t>Надання реабілітаційних послуг особам з інвалідністю та дітям з інвалідністю</t>
  </si>
  <si>
    <t xml:space="preserve">Комплект учнівський 1-місний антисколіозний з площадкою регуюємий по висоті з полицею (№4-6) та стільцем HPLслуги з проведення медичних оглядів згідно рішення ЮМР від 14.12.2023 № 1561-VIII, придбання програмного забезпечення Microsoft Office Home and Business 2021 </t>
  </si>
  <si>
    <t xml:space="preserve">Покращення матеріально-технічної бази військової частини А4576, шляхом надання субвенції з бюджету Южненської міської територіальної громади державному бюджету України </t>
  </si>
  <si>
    <t>Придбання спеціального обладнання, транспортних засобів та БПЛА для ДПОП "ОШБ "Лють"</t>
  </si>
  <si>
    <t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області.</t>
  </si>
  <si>
    <t>Проєктні роботи: "Капітальний ремонт їдальні та харчоблоку Ліцею №3 "Авторська школа М.П.Гузика" Южненської міської ради Одеського району Одеської області за адресою: Одеська область, Одеський район, м. Южне, вул. Хіміків, 10-А"</t>
  </si>
  <si>
    <t>Капітальний ремонт частини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</t>
  </si>
  <si>
    <t>1512010</t>
  </si>
  <si>
    <t>Багатопрофільна стаціонарна медична допомога населенню</t>
  </si>
  <si>
    <t>Капітальний ремонт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</si>
  <si>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</si>
  <si>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</t>
  </si>
  <si>
    <t>Капітальний ремонт ділянки теплових мереж від ТК-15 до вводів у будівлі Ліцею №1 та ЗДО №3 м.Южного Одеського району Одеської області, у т.ч.:</t>
  </si>
  <si>
    <t xml:space="preserve">Проєктні-вишукувальні роботи: "Нове будівництво меморіального комплексу для вшанування загиблих військовослужбовців Збройних Сил України інших українських військових та правоохоронних формувань, а також добровольців які загинули в боях за Україну, за адресою: пл.Перемоги, місто Южне, Одеський район, Одеська область. </t>
  </si>
  <si>
    <t>Нове будівництво колумбарію на території Южненського кладовища, за адресою: 65481, Одеська область, Одеський район,  Южненська територіальна громада, м. Южне, Южненське кладовище</t>
  </si>
  <si>
    <t>Будівництво  медичних установ та закладів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</si>
  <si>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1. Додаткові роботи</t>
  </si>
  <si>
    <t>1517324</t>
  </si>
  <si>
    <t>Будівництво установ та закладів культури</t>
  </si>
  <si>
    <t>Реконструкція системи газопостачання в Сичавському будинку культури Одеського району Одеської області, за адресою: с.Сичавка, вул. Цветаєва 2А</t>
  </si>
  <si>
    <t>Будівництво  інших об'єктів комунальної власності</t>
  </si>
  <si>
    <t>Проєктні роботи "Нове будівництво укриття, що планується використовувати для учасників освітнього процесу в комунальному закладі "Новобілярська гімназія" Южненської міської ради Одеського району Одеської області,  за адресою: 67550, Одеська область, Одеський район, смт. Нові Білярі, вул. Шкільна, 9"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</si>
  <si>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</t>
  </si>
  <si>
    <t>СПЕЦІАЛЬНИЙ ФОНД (Цільовий фонд) за рахунок залишку коштів на 01.01.2024 року</t>
  </si>
  <si>
    <t>Покращення матеріально-технічної бази військової частини А4962, шляхом надання субвенції з бюджету Южненської міської територіальної громади державному бюджету України (засоби радіоелектронної боротьби(РЕБ),  БПЛА)</t>
  </si>
  <si>
    <t>Капітальний ремонт проїжджої частини вул.Приморської від вул. Будівельників до просп. Григорівського десанту м.Южного Одеської області</t>
  </si>
  <si>
    <t>начальник фінансового управління</t>
  </si>
  <si>
    <t>Заступник міського голови з питань</t>
  </si>
  <si>
    <t xml:space="preserve">діяльності виконавчих органів ради - </t>
  </si>
  <si>
    <t>Альона ПРОХОРОВА</t>
  </si>
  <si>
    <t>Поточний ремонт пішохідних доріжок та асфальтобетонного покриття КП "Екосервіс"</t>
  </si>
  <si>
    <t>Поточний ремонт фонтанів №3, 4, 5, 6 на площі Перемоги м.Южного Одеського району Одеської області</t>
  </si>
  <si>
    <t>Поточне утримання фонтанів №3, 4, 5, 6 на площі Перемоги м.Южного Одеського району Одеської області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</si>
</sst>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i/>
      <sz val="18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ourier New"/>
      <family val="3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2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0" applyNumberFormat="0" applyBorder="0" applyAlignment="0" applyProtection="0"/>
    <xf numFmtId="0" fontId="0" fillId="30" borderId="8" applyNumberFormat="0" applyFont="0" applyAlignment="0" applyProtection="0"/>
    <xf numFmtId="0" fontId="48" fillId="28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left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32" borderId="0" xfId="0" applyNumberFormat="1" applyFont="1" applyFill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center" vertical="center" wrapText="1"/>
    </xf>
    <xf numFmtId="3" fontId="54" fillId="32" borderId="23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right" vertical="center" wrapText="1"/>
    </xf>
    <xf numFmtId="3" fontId="3" fillId="32" borderId="19" xfId="0" applyNumberFormat="1" applyFont="1" applyFill="1" applyBorder="1" applyAlignment="1">
      <alignment horizontal="right" vertical="center"/>
    </xf>
    <xf numFmtId="3" fontId="3" fillId="32" borderId="18" xfId="0" applyNumberFormat="1" applyFont="1" applyFill="1" applyBorder="1" applyAlignment="1">
      <alignment horizontal="right" vertical="center"/>
    </xf>
    <xf numFmtId="3" fontId="4" fillId="32" borderId="23" xfId="0" applyNumberFormat="1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top" wrapText="1"/>
    </xf>
    <xf numFmtId="3" fontId="3" fillId="32" borderId="14" xfId="0" applyNumberFormat="1" applyFont="1" applyFill="1" applyBorder="1" applyAlignment="1">
      <alignment horizontal="right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right" vertical="center" wrapText="1"/>
    </xf>
    <xf numFmtId="4" fontId="4" fillId="32" borderId="23" xfId="0" applyNumberFormat="1" applyFont="1" applyFill="1" applyBorder="1" applyAlignment="1">
      <alignment horizontal="center" vertical="center"/>
    </xf>
    <xf numFmtId="3" fontId="5" fillId="32" borderId="14" xfId="0" applyNumberFormat="1" applyFont="1" applyFill="1" applyBorder="1" applyAlignment="1">
      <alignment horizontal="right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3" fontId="4" fillId="32" borderId="2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center" vertical="center"/>
    </xf>
    <xf numFmtId="3" fontId="3" fillId="32" borderId="14" xfId="0" applyNumberFormat="1" applyFont="1" applyFill="1" applyBorder="1" applyAlignment="1">
      <alignment horizontal="right" vertical="center"/>
    </xf>
    <xf numFmtId="3" fontId="3" fillId="32" borderId="21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right" vertical="center" wrapText="1"/>
    </xf>
    <xf numFmtId="3" fontId="53" fillId="32" borderId="14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3" fontId="3" fillId="32" borderId="18" xfId="0" applyNumberFormat="1" applyFont="1" applyFill="1" applyBorder="1" applyAlignment="1">
      <alignment horizontal="right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3" fontId="53" fillId="32" borderId="22" xfId="0" applyNumberFormat="1" applyFont="1" applyFill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 quotePrefix="1">
      <alignment horizontal="center" vertical="center" wrapText="1"/>
    </xf>
    <xf numFmtId="2" fontId="9" fillId="0" borderId="18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9" fillId="0" borderId="14" xfId="0" applyNumberFormat="1" applyFont="1" applyFill="1" applyBorder="1" applyAlignment="1" quotePrefix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 quotePrefix="1">
      <alignment vertical="center" wrapText="1"/>
    </xf>
    <xf numFmtId="0" fontId="3" fillId="0" borderId="14" xfId="0" applyFont="1" applyFill="1" applyBorder="1" applyAlignment="1" quotePrefix="1">
      <alignment vertical="center" wrapText="1"/>
    </xf>
    <xf numFmtId="0" fontId="3" fillId="0" borderId="14" xfId="0" applyFont="1" applyFill="1" applyBorder="1" applyAlignment="1" quotePrefix="1">
      <alignment wrapText="1"/>
    </xf>
    <xf numFmtId="0" fontId="3" fillId="0" borderId="14" xfId="0" applyFont="1" applyFill="1" applyBorder="1" applyAlignment="1" quotePrefix="1">
      <alignment vertical="top" wrapText="1"/>
    </xf>
    <xf numFmtId="49" fontId="3" fillId="32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 quotePrefix="1">
      <alignment vertical="top" wrapText="1"/>
    </xf>
    <xf numFmtId="4" fontId="3" fillId="32" borderId="14" xfId="0" applyNumberFormat="1" applyFont="1" applyFill="1" applyBorder="1" applyAlignment="1">
      <alignment horizontal="right"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quotePrefix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3" fontId="3" fillId="32" borderId="3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39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37" xfId="0" applyFont="1" applyFill="1" applyBorder="1" applyAlignment="1" quotePrefix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49" fontId="9" fillId="0" borderId="39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 quotePrefix="1">
      <alignment horizontal="left" vertical="center" wrapText="1"/>
    </xf>
    <xf numFmtId="0" fontId="9" fillId="0" borderId="40" xfId="0" applyFont="1" applyFill="1" applyBorder="1" applyAlignment="1" quotePrefix="1">
      <alignment horizontal="left" vertical="center" wrapText="1"/>
    </xf>
    <xf numFmtId="0" fontId="9" fillId="0" borderId="34" xfId="0" applyFont="1" applyFill="1" applyBorder="1" applyAlignment="1" quotePrefix="1">
      <alignment horizontal="left" vertical="center" wrapText="1"/>
    </xf>
    <xf numFmtId="2" fontId="4" fillId="0" borderId="35" xfId="0" applyNumberFormat="1" applyFont="1" applyBorder="1" applyAlignment="1" quotePrefix="1">
      <alignment horizontal="left" vertical="center" wrapText="1"/>
    </xf>
    <xf numFmtId="2" fontId="4" fillId="0" borderId="36" xfId="0" applyNumberFormat="1" applyFont="1" applyBorder="1" applyAlignment="1" quotePrefix="1">
      <alignment horizontal="left" vertical="center" wrapText="1"/>
    </xf>
    <xf numFmtId="2" fontId="4" fillId="0" borderId="37" xfId="0" applyNumberFormat="1" applyFont="1" applyBorder="1" applyAlignment="1" quotePrefix="1">
      <alignment horizontal="left" vertical="center" wrapText="1"/>
    </xf>
    <xf numFmtId="2" fontId="9" fillId="0" borderId="22" xfId="0" applyNumberFormat="1" applyFont="1" applyBorder="1" applyAlignment="1" quotePrefix="1">
      <alignment horizontal="left" vertical="center" wrapText="1"/>
    </xf>
    <xf numFmtId="2" fontId="9" fillId="0" borderId="13" xfId="0" applyNumberFormat="1" applyFont="1" applyBorder="1" applyAlignment="1" quotePrefix="1">
      <alignment horizontal="left" vertical="center" wrapText="1"/>
    </xf>
    <xf numFmtId="0" fontId="9" fillId="0" borderId="42" xfId="0" applyFont="1" applyFill="1" applyBorder="1" applyAlignment="1" quotePrefix="1">
      <alignment horizontal="left" vertical="center" wrapText="1"/>
    </xf>
    <xf numFmtId="0" fontId="9" fillId="0" borderId="43" xfId="0" applyFont="1" applyFill="1" applyBorder="1" applyAlignment="1" quotePrefix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39" xfId="0" applyNumberFormat="1" applyFont="1" applyFill="1" applyBorder="1" applyAlignment="1" quotePrefix="1">
      <alignment horizontal="left" vertical="center" wrapText="1"/>
    </xf>
    <xf numFmtId="49" fontId="9" fillId="0" borderId="24" xfId="0" applyNumberFormat="1" applyFont="1" applyFill="1" applyBorder="1" applyAlignment="1" quotePrefix="1">
      <alignment horizontal="left" vertical="center" wrapText="1"/>
    </xf>
    <xf numFmtId="0" fontId="9" fillId="0" borderId="39" xfId="0" applyFont="1" applyFill="1" applyBorder="1" applyAlignment="1" quotePrefix="1">
      <alignment horizontal="left" vertical="center" wrapText="1"/>
    </xf>
    <xf numFmtId="0" fontId="9" fillId="0" borderId="24" xfId="0" applyFont="1" applyFill="1" applyBorder="1" applyAlignment="1" quotePrefix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5" fillId="0" borderId="39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Финансовый 2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0"/>
  <sheetViews>
    <sheetView tabSelected="1" view="pageBreakPreview" zoomScale="70" zoomScaleNormal="38" zoomScaleSheetLayoutView="70" zoomScalePageLayoutView="51" workbookViewId="0" topLeftCell="A39">
      <selection activeCell="E40" sqref="E40"/>
    </sheetView>
  </sheetViews>
  <sheetFormatPr defaultColWidth="9.28125" defaultRowHeight="12.75"/>
  <cols>
    <col min="1" max="1" width="19.140625" style="1" customWidth="1"/>
    <col min="2" max="2" width="40.7109375" style="1" customWidth="1"/>
    <col min="3" max="3" width="49.140625" style="2" customWidth="1"/>
    <col min="4" max="4" width="37.7109375" style="7" customWidth="1"/>
    <col min="5" max="5" width="25.7109375" style="42" customWidth="1"/>
    <col min="6" max="6" width="9.28125" style="2" customWidth="1"/>
    <col min="7" max="7" width="29.28125" style="2" customWidth="1"/>
    <col min="8" max="16384" width="9.28125" style="2" customWidth="1"/>
  </cols>
  <sheetData>
    <row r="1" spans="3:4" ht="23.25">
      <c r="C1" s="213" t="s">
        <v>4</v>
      </c>
      <c r="D1" s="213"/>
    </row>
    <row r="2" spans="1:5" ht="14.25" customHeight="1">
      <c r="A2" s="214" t="s">
        <v>47</v>
      </c>
      <c r="B2" s="214"/>
      <c r="C2" s="214"/>
      <c r="D2" s="214"/>
      <c r="E2" s="214"/>
    </row>
    <row r="3" spans="1:5" ht="60" customHeight="1">
      <c r="A3" s="214"/>
      <c r="B3" s="214"/>
      <c r="C3" s="214"/>
      <c r="D3" s="214"/>
      <c r="E3" s="214"/>
    </row>
    <row r="4" spans="1:5" ht="5.25" customHeight="1">
      <c r="A4" s="214"/>
      <c r="B4" s="214"/>
      <c r="C4" s="214"/>
      <c r="D4" s="214"/>
      <c r="E4" s="214"/>
    </row>
    <row r="5" spans="1:5" ht="25.5" customHeight="1" thickBot="1">
      <c r="A5" s="4"/>
      <c r="B5" s="4"/>
      <c r="C5" s="214" t="s">
        <v>73</v>
      </c>
      <c r="D5" s="214"/>
      <c r="E5" s="43"/>
    </row>
    <row r="6" spans="1:5" ht="51" customHeight="1">
      <c r="A6" s="10" t="s">
        <v>8</v>
      </c>
      <c r="B6" s="11" t="s">
        <v>6</v>
      </c>
      <c r="C6" s="215" t="s">
        <v>5</v>
      </c>
      <c r="D6" s="216"/>
      <c r="E6" s="44" t="s">
        <v>7</v>
      </c>
    </row>
    <row r="7" spans="1:5" ht="51" customHeight="1">
      <c r="A7" s="217" t="s">
        <v>74</v>
      </c>
      <c r="B7" s="218"/>
      <c r="C7" s="218"/>
      <c r="D7" s="218"/>
      <c r="E7" s="45">
        <v>32582002</v>
      </c>
    </row>
    <row r="8" spans="1:5" ht="95.25" customHeight="1">
      <c r="A8" s="18">
        <v>41057700</v>
      </c>
      <c r="B8" s="93" t="s">
        <v>75</v>
      </c>
      <c r="C8" s="211" t="s">
        <v>76</v>
      </c>
      <c r="D8" s="212"/>
      <c r="E8" s="94">
        <v>166311</v>
      </c>
    </row>
    <row r="9" spans="1:5" ht="99" customHeight="1">
      <c r="A9" s="18">
        <v>41051700</v>
      </c>
      <c r="B9" s="93" t="s">
        <v>77</v>
      </c>
      <c r="C9" s="211" t="s">
        <v>78</v>
      </c>
      <c r="D9" s="212"/>
      <c r="E9" s="94">
        <v>110550</v>
      </c>
    </row>
    <row r="10" spans="1:5" ht="42" customHeight="1">
      <c r="A10" s="18">
        <v>41040400</v>
      </c>
      <c r="B10" s="93" t="s">
        <v>72</v>
      </c>
      <c r="C10" s="211" t="s">
        <v>79</v>
      </c>
      <c r="D10" s="212"/>
      <c r="E10" s="94">
        <f>38667+26774</f>
        <v>65441</v>
      </c>
    </row>
    <row r="11" spans="1:5" ht="114" customHeight="1" hidden="1">
      <c r="A11" s="18" t="s">
        <v>62</v>
      </c>
      <c r="B11" s="38"/>
      <c r="C11" s="201" t="s">
        <v>61</v>
      </c>
      <c r="D11" s="202"/>
      <c r="E11" s="94"/>
    </row>
    <row r="12" spans="1:5" ht="48.75" customHeight="1">
      <c r="A12" s="95">
        <v>11010000</v>
      </c>
      <c r="B12" s="38"/>
      <c r="C12" s="201" t="s">
        <v>80</v>
      </c>
      <c r="D12" s="202"/>
      <c r="E12" s="76">
        <v>32239700</v>
      </c>
    </row>
    <row r="13" spans="1:5" ht="30" customHeight="1" thickBot="1">
      <c r="A13" s="203" t="s">
        <v>81</v>
      </c>
      <c r="B13" s="204"/>
      <c r="C13" s="204"/>
      <c r="D13" s="205"/>
      <c r="E13" s="46">
        <v>40131417</v>
      </c>
    </row>
    <row r="14" spans="1:5" ht="30" customHeight="1" thickBot="1">
      <c r="A14" s="206" t="s">
        <v>18</v>
      </c>
      <c r="B14" s="207"/>
      <c r="C14" s="207"/>
      <c r="D14" s="208"/>
      <c r="E14" s="47"/>
    </row>
    <row r="15" spans="1:5" ht="27" customHeight="1" thickBot="1">
      <c r="A15" s="209" t="s">
        <v>10</v>
      </c>
      <c r="B15" s="210"/>
      <c r="C15" s="13"/>
      <c r="D15" s="14"/>
      <c r="E15" s="48">
        <f>E16+E26+E32+E39+E53</f>
        <v>16621135</v>
      </c>
    </row>
    <row r="16" spans="1:5" s="5" customFormat="1" ht="39.75" customHeight="1" thickBot="1">
      <c r="A16" s="198" t="s">
        <v>9</v>
      </c>
      <c r="B16" s="199"/>
      <c r="C16" s="199"/>
      <c r="D16" s="200"/>
      <c r="E16" s="49">
        <f>E22+E23+E24+E25</f>
        <v>13200000</v>
      </c>
    </row>
    <row r="17" spans="1:5" s="5" customFormat="1" ht="108.75" customHeight="1" hidden="1">
      <c r="A17" s="28" t="s">
        <v>51</v>
      </c>
      <c r="B17" s="26" t="s">
        <v>82</v>
      </c>
      <c r="C17" s="195" t="s">
        <v>83</v>
      </c>
      <c r="D17" s="196"/>
      <c r="E17" s="50"/>
    </row>
    <row r="18" spans="1:5" s="5" customFormat="1" ht="242.25" customHeight="1" hidden="1">
      <c r="A18" s="28" t="s">
        <v>16</v>
      </c>
      <c r="B18" s="26" t="s">
        <v>17</v>
      </c>
      <c r="C18" s="195" t="s">
        <v>52</v>
      </c>
      <c r="D18" s="196"/>
      <c r="E18" s="50"/>
    </row>
    <row r="19" spans="1:5" s="5" customFormat="1" ht="42" customHeight="1" hidden="1">
      <c r="A19" s="28" t="s">
        <v>54</v>
      </c>
      <c r="B19" s="26" t="s">
        <v>53</v>
      </c>
      <c r="C19" s="195" t="s">
        <v>84</v>
      </c>
      <c r="D19" s="196"/>
      <c r="E19" s="50"/>
    </row>
    <row r="20" spans="1:5" s="5" customFormat="1" ht="111" customHeight="1" hidden="1">
      <c r="A20" s="28" t="s">
        <v>55</v>
      </c>
      <c r="B20" s="26" t="s">
        <v>56</v>
      </c>
      <c r="C20" s="195" t="s">
        <v>57</v>
      </c>
      <c r="D20" s="196"/>
      <c r="E20" s="50"/>
    </row>
    <row r="21" spans="1:5" s="5" customFormat="1" ht="132.75" customHeight="1" hidden="1">
      <c r="A21" s="28" t="s">
        <v>20</v>
      </c>
      <c r="B21" s="23" t="s">
        <v>21</v>
      </c>
      <c r="C21" s="197" t="s">
        <v>85</v>
      </c>
      <c r="D21" s="197"/>
      <c r="E21" s="69"/>
    </row>
    <row r="22" spans="1:5" s="5" customFormat="1" ht="165" customHeight="1">
      <c r="A22" s="28" t="s">
        <v>20</v>
      </c>
      <c r="B22" s="23" t="s">
        <v>21</v>
      </c>
      <c r="C22" s="190" t="s">
        <v>86</v>
      </c>
      <c r="D22" s="155"/>
      <c r="E22" s="69">
        <v>4000000</v>
      </c>
    </row>
    <row r="23" spans="1:5" s="5" customFormat="1" ht="126" customHeight="1">
      <c r="A23" s="35" t="s">
        <v>20</v>
      </c>
      <c r="B23" s="39" t="s">
        <v>21</v>
      </c>
      <c r="C23" s="194" t="s">
        <v>71</v>
      </c>
      <c r="D23" s="194"/>
      <c r="E23" s="70">
        <v>-1500000</v>
      </c>
    </row>
    <row r="24" spans="1:5" s="5" customFormat="1" ht="126" customHeight="1">
      <c r="A24" s="28" t="s">
        <v>20</v>
      </c>
      <c r="B24" s="26" t="s">
        <v>21</v>
      </c>
      <c r="C24" s="149" t="s">
        <v>85</v>
      </c>
      <c r="D24" s="149"/>
      <c r="E24" s="69">
        <v>10000000</v>
      </c>
    </row>
    <row r="25" spans="1:5" s="5" customFormat="1" ht="121.5">
      <c r="A25" s="28" t="s">
        <v>20</v>
      </c>
      <c r="B25" s="26" t="s">
        <v>21</v>
      </c>
      <c r="C25" s="154" t="s">
        <v>136</v>
      </c>
      <c r="D25" s="155"/>
      <c r="E25" s="69">
        <v>700000</v>
      </c>
    </row>
    <row r="26" spans="1:5" s="5" customFormat="1" ht="23.25">
      <c r="A26" s="97" t="s">
        <v>43</v>
      </c>
      <c r="B26" s="97"/>
      <c r="C26" s="98"/>
      <c r="D26" s="98"/>
      <c r="E26" s="99">
        <f>E27+E28+E30+E31</f>
        <v>1410550</v>
      </c>
    </row>
    <row r="27" spans="1:5" s="5" customFormat="1" ht="180" customHeight="1">
      <c r="A27" s="100" t="s">
        <v>77</v>
      </c>
      <c r="B27" s="101" t="s">
        <v>87</v>
      </c>
      <c r="C27" s="192" t="s">
        <v>88</v>
      </c>
      <c r="D27" s="193"/>
      <c r="E27" s="51">
        <v>110550</v>
      </c>
    </row>
    <row r="28" spans="1:5" s="5" customFormat="1" ht="145.5" customHeight="1">
      <c r="A28" s="71" t="s">
        <v>68</v>
      </c>
      <c r="B28" s="26" t="s">
        <v>69</v>
      </c>
      <c r="C28" s="154" t="s">
        <v>89</v>
      </c>
      <c r="D28" s="155"/>
      <c r="E28" s="69">
        <v>-4459</v>
      </c>
    </row>
    <row r="29" spans="1:5" s="5" customFormat="1" ht="151.5" customHeight="1" hidden="1">
      <c r="A29" s="71" t="s">
        <v>44</v>
      </c>
      <c r="B29" s="23" t="s">
        <v>40</v>
      </c>
      <c r="C29" s="154" t="s">
        <v>90</v>
      </c>
      <c r="D29" s="155"/>
      <c r="E29" s="69">
        <v>0</v>
      </c>
    </row>
    <row r="30" spans="1:5" s="5" customFormat="1" ht="104.25" customHeight="1">
      <c r="A30" s="35" t="s">
        <v>91</v>
      </c>
      <c r="B30" s="23" t="s">
        <v>92</v>
      </c>
      <c r="C30" s="190" t="s">
        <v>93</v>
      </c>
      <c r="D30" s="191"/>
      <c r="E30" s="70">
        <v>4459</v>
      </c>
    </row>
    <row r="31" spans="1:5" s="5" customFormat="1" ht="140.25" customHeight="1" thickBot="1">
      <c r="A31" s="35" t="s">
        <v>94</v>
      </c>
      <c r="B31" s="39" t="s">
        <v>95</v>
      </c>
      <c r="C31" s="177" t="s">
        <v>96</v>
      </c>
      <c r="D31" s="178"/>
      <c r="E31" s="70">
        <v>1300000</v>
      </c>
    </row>
    <row r="32" spans="1:5" s="5" customFormat="1" ht="58.5" customHeight="1" thickBot="1">
      <c r="A32" s="179" t="s">
        <v>12</v>
      </c>
      <c r="B32" s="180"/>
      <c r="C32" s="180"/>
      <c r="D32" s="181"/>
      <c r="E32" s="102">
        <f>E33+E34+E35+E36+E37</f>
        <v>328710</v>
      </c>
    </row>
    <row r="33" spans="1:5" s="5" customFormat="1" ht="91.5" customHeight="1">
      <c r="A33" s="103">
        <v>1014060</v>
      </c>
      <c r="B33" s="104" t="s">
        <v>50</v>
      </c>
      <c r="C33" s="182" t="s">
        <v>97</v>
      </c>
      <c r="D33" s="183"/>
      <c r="E33" s="52">
        <v>-23550</v>
      </c>
    </row>
    <row r="34" spans="1:5" s="5" customFormat="1" ht="87" customHeight="1">
      <c r="A34" s="105" t="s">
        <v>32</v>
      </c>
      <c r="B34" s="106" t="s">
        <v>33</v>
      </c>
      <c r="C34" s="176" t="s">
        <v>98</v>
      </c>
      <c r="D34" s="176"/>
      <c r="E34" s="76">
        <v>162399</v>
      </c>
    </row>
    <row r="35" spans="1:5" s="5" customFormat="1" ht="91.5" customHeight="1">
      <c r="A35" s="105" t="s">
        <v>75</v>
      </c>
      <c r="B35" s="106" t="s">
        <v>99</v>
      </c>
      <c r="C35" s="176" t="s">
        <v>76</v>
      </c>
      <c r="D35" s="176"/>
      <c r="E35" s="55">
        <v>166311</v>
      </c>
    </row>
    <row r="36" spans="1:5" s="5" customFormat="1" ht="123" customHeight="1">
      <c r="A36" s="105" t="s">
        <v>24</v>
      </c>
      <c r="B36" s="106" t="s">
        <v>100</v>
      </c>
      <c r="C36" s="176" t="s">
        <v>101</v>
      </c>
      <c r="D36" s="176"/>
      <c r="E36" s="55">
        <v>143550</v>
      </c>
    </row>
    <row r="37" spans="1:5" s="5" customFormat="1" ht="94.5" customHeight="1" thickBot="1">
      <c r="A37" s="105" t="s">
        <v>14</v>
      </c>
      <c r="B37" s="106" t="s">
        <v>13</v>
      </c>
      <c r="C37" s="188" t="s">
        <v>102</v>
      </c>
      <c r="D37" s="189"/>
      <c r="E37" s="55">
        <v>-120000</v>
      </c>
    </row>
    <row r="38" spans="1:5" s="5" customFormat="1" ht="84.75" customHeight="1" hidden="1" thickBot="1">
      <c r="A38" s="107">
        <v>1018110</v>
      </c>
      <c r="B38" s="108" t="s">
        <v>30</v>
      </c>
      <c r="C38" s="156" t="s">
        <v>103</v>
      </c>
      <c r="D38" s="157"/>
      <c r="E38" s="109">
        <v>0</v>
      </c>
    </row>
    <row r="39" spans="1:5" s="5" customFormat="1" ht="54" customHeight="1" thickBot="1">
      <c r="A39" s="163" t="s">
        <v>35</v>
      </c>
      <c r="B39" s="164"/>
      <c r="C39" s="164"/>
      <c r="D39" s="165"/>
      <c r="E39" s="68">
        <f>E40+E44+E45+E41+E42+E43</f>
        <v>1630001</v>
      </c>
    </row>
    <row r="40" spans="1:5" s="5" customFormat="1" ht="88.5" customHeight="1">
      <c r="A40" s="107" t="s">
        <v>104</v>
      </c>
      <c r="B40" s="40" t="s">
        <v>65</v>
      </c>
      <c r="C40" s="186" t="s">
        <v>105</v>
      </c>
      <c r="D40" s="187"/>
      <c r="E40" s="52">
        <v>45564</v>
      </c>
    </row>
    <row r="41" spans="1:5" s="5" customFormat="1" ht="88.5" customHeight="1">
      <c r="A41" s="107" t="s">
        <v>104</v>
      </c>
      <c r="B41" s="40" t="s">
        <v>65</v>
      </c>
      <c r="C41" s="174" t="s">
        <v>142</v>
      </c>
      <c r="D41" s="175"/>
      <c r="E41" s="52">
        <v>478735</v>
      </c>
    </row>
    <row r="42" spans="1:5" s="5" customFormat="1" ht="88.5" customHeight="1">
      <c r="A42" s="107" t="s">
        <v>104</v>
      </c>
      <c r="B42" s="40" t="s">
        <v>65</v>
      </c>
      <c r="C42" s="174" t="s">
        <v>143</v>
      </c>
      <c r="D42" s="175"/>
      <c r="E42" s="52">
        <v>370242</v>
      </c>
    </row>
    <row r="43" spans="1:5" s="5" customFormat="1" ht="88.5" customHeight="1">
      <c r="A43" s="107" t="s">
        <v>104</v>
      </c>
      <c r="B43" s="40" t="s">
        <v>65</v>
      </c>
      <c r="C43" s="174" t="s">
        <v>144</v>
      </c>
      <c r="D43" s="175"/>
      <c r="E43" s="52">
        <v>322174</v>
      </c>
    </row>
    <row r="44" spans="1:5" s="5" customFormat="1" ht="89.25" customHeight="1">
      <c r="A44" s="105" t="s">
        <v>106</v>
      </c>
      <c r="B44" s="23" t="s">
        <v>107</v>
      </c>
      <c r="C44" s="174" t="s">
        <v>108</v>
      </c>
      <c r="D44" s="175"/>
      <c r="E44" s="69">
        <v>347845</v>
      </c>
    </row>
    <row r="45" spans="1:5" s="5" customFormat="1" ht="163.5" customHeight="1" thickBot="1">
      <c r="A45" s="33" t="s">
        <v>72</v>
      </c>
      <c r="B45" s="23" t="s">
        <v>19</v>
      </c>
      <c r="C45" s="184" t="s">
        <v>109</v>
      </c>
      <c r="D45" s="185"/>
      <c r="E45" s="51">
        <v>65441</v>
      </c>
    </row>
    <row r="46" spans="1:5" s="5" customFormat="1" ht="114" customHeight="1" hidden="1">
      <c r="A46" s="19" t="s">
        <v>31</v>
      </c>
      <c r="B46" s="15" t="s">
        <v>26</v>
      </c>
      <c r="D46" s="110"/>
      <c r="E46" s="69"/>
    </row>
    <row r="47" spans="1:5" s="5" customFormat="1" ht="125.25" customHeight="1" hidden="1" thickBot="1">
      <c r="A47" s="20" t="s">
        <v>22</v>
      </c>
      <c r="B47" s="15" t="s">
        <v>23</v>
      </c>
      <c r="C47" s="111" t="s">
        <v>34</v>
      </c>
      <c r="D47" s="111"/>
      <c r="E47" s="69"/>
    </row>
    <row r="48" spans="1:5" s="5" customFormat="1" ht="132" customHeight="1" hidden="1">
      <c r="A48" s="19" t="s">
        <v>32</v>
      </c>
      <c r="B48" s="17" t="s">
        <v>33</v>
      </c>
      <c r="C48" s="111" t="s">
        <v>36</v>
      </c>
      <c r="D48" s="111"/>
      <c r="E48" s="69"/>
    </row>
    <row r="49" spans="1:5" s="5" customFormat="1" ht="135" customHeight="1" hidden="1">
      <c r="A49" s="20" t="s">
        <v>24</v>
      </c>
      <c r="B49" s="29" t="s">
        <v>25</v>
      </c>
      <c r="C49" s="111" t="s">
        <v>39</v>
      </c>
      <c r="D49" s="111"/>
      <c r="E49" s="69"/>
    </row>
    <row r="50" spans="1:5" s="5" customFormat="1" ht="102.75" customHeight="1" hidden="1">
      <c r="A50" s="20" t="s">
        <v>14</v>
      </c>
      <c r="B50" s="16" t="s">
        <v>13</v>
      </c>
      <c r="C50" s="112" t="s">
        <v>37</v>
      </c>
      <c r="D50" s="112"/>
      <c r="E50" s="69"/>
    </row>
    <row r="51" spans="1:5" s="5" customFormat="1" ht="147" customHeight="1" hidden="1">
      <c r="A51" s="19" t="s">
        <v>29</v>
      </c>
      <c r="B51" s="22" t="s">
        <v>30</v>
      </c>
      <c r="C51" s="113" t="s">
        <v>38</v>
      </c>
      <c r="D51" s="113"/>
      <c r="E51" s="69"/>
    </row>
    <row r="52" spans="1:5" s="5" customFormat="1" ht="150.75" customHeight="1" hidden="1">
      <c r="A52" s="114" t="s">
        <v>41</v>
      </c>
      <c r="B52" s="39" t="s">
        <v>42</v>
      </c>
      <c r="C52" s="115" t="s">
        <v>46</v>
      </c>
      <c r="D52" s="115"/>
      <c r="E52" s="70"/>
    </row>
    <row r="53" spans="1:5" s="5" customFormat="1" ht="23.25" customHeight="1" thickBot="1">
      <c r="A53" s="158" t="s">
        <v>110</v>
      </c>
      <c r="B53" s="159"/>
      <c r="C53" s="159"/>
      <c r="D53" s="160"/>
      <c r="E53" s="66">
        <f>E54</f>
        <v>51874</v>
      </c>
    </row>
    <row r="54" spans="1:5" s="5" customFormat="1" ht="144" customHeight="1" thickBot="1">
      <c r="A54" s="67" t="s">
        <v>111</v>
      </c>
      <c r="B54" s="32" t="s">
        <v>112</v>
      </c>
      <c r="C54" s="162" t="s">
        <v>113</v>
      </c>
      <c r="D54" s="162"/>
      <c r="E54" s="57">
        <v>51874</v>
      </c>
    </row>
    <row r="55" spans="1:5" s="12" customFormat="1" ht="30.75" customHeight="1" thickBot="1">
      <c r="A55" s="166" t="s">
        <v>59</v>
      </c>
      <c r="B55" s="167"/>
      <c r="C55" s="167"/>
      <c r="D55" s="168"/>
      <c r="E55" s="53">
        <f>E56</f>
        <v>56092284</v>
      </c>
    </row>
    <row r="56" spans="1:5" s="12" customFormat="1" ht="30.75" customHeight="1" thickBot="1">
      <c r="A56" s="169" t="s">
        <v>58</v>
      </c>
      <c r="B56" s="170"/>
      <c r="C56" s="170"/>
      <c r="D56" s="170"/>
      <c r="E56" s="53">
        <f>E58+E64</f>
        <v>56092284</v>
      </c>
    </row>
    <row r="57" spans="1:5" s="12" customFormat="1" ht="30.75" customHeight="1" thickBot="1">
      <c r="A57" s="169" t="s">
        <v>60</v>
      </c>
      <c r="B57" s="170"/>
      <c r="C57" s="170"/>
      <c r="D57" s="170"/>
      <c r="E57" s="53">
        <f>E56</f>
        <v>56092284</v>
      </c>
    </row>
    <row r="58" spans="1:5" s="5" customFormat="1" ht="30" customHeight="1" thickBot="1">
      <c r="A58" s="171" t="s">
        <v>9</v>
      </c>
      <c r="B58" s="172"/>
      <c r="C58" s="172"/>
      <c r="D58" s="173"/>
      <c r="E58" s="54">
        <f>E59+E60+E61+E62+E63</f>
        <v>14800000</v>
      </c>
    </row>
    <row r="59" spans="1:5" s="5" customFormat="1" ht="115.5" customHeight="1">
      <c r="A59" s="78" t="s">
        <v>20</v>
      </c>
      <c r="B59" s="32" t="s">
        <v>21</v>
      </c>
      <c r="C59" s="162" t="s">
        <v>71</v>
      </c>
      <c r="D59" s="162"/>
      <c r="E59" s="75">
        <v>1500000</v>
      </c>
    </row>
    <row r="60" spans="1:5" s="5" customFormat="1" ht="120" customHeight="1">
      <c r="A60" s="28" t="s">
        <v>20</v>
      </c>
      <c r="B60" s="26" t="s">
        <v>21</v>
      </c>
      <c r="C60" s="149" t="s">
        <v>70</v>
      </c>
      <c r="D60" s="149"/>
      <c r="E60" s="75">
        <v>4000000</v>
      </c>
    </row>
    <row r="61" spans="1:5" s="5" customFormat="1" ht="118.5" customHeight="1">
      <c r="A61" s="28" t="s">
        <v>20</v>
      </c>
      <c r="B61" s="26" t="s">
        <v>21</v>
      </c>
      <c r="C61" s="149" t="s">
        <v>114</v>
      </c>
      <c r="D61" s="149"/>
      <c r="E61" s="116">
        <v>3000000</v>
      </c>
    </row>
    <row r="62" spans="1:5" s="5" customFormat="1" ht="123.75" customHeight="1">
      <c r="A62" s="35" t="s">
        <v>20</v>
      </c>
      <c r="B62" s="77" t="s">
        <v>21</v>
      </c>
      <c r="C62" s="156" t="s">
        <v>115</v>
      </c>
      <c r="D62" s="157"/>
      <c r="E62" s="117">
        <v>5000000</v>
      </c>
    </row>
    <row r="63" spans="1:5" s="5" customFormat="1" ht="123.75" customHeight="1" thickBot="1">
      <c r="A63" s="28" t="s">
        <v>20</v>
      </c>
      <c r="B63" s="26" t="s">
        <v>21</v>
      </c>
      <c r="C63" s="149" t="s">
        <v>136</v>
      </c>
      <c r="D63" s="149"/>
      <c r="E63" s="116">
        <f>2000000-700000</f>
        <v>1300000</v>
      </c>
    </row>
    <row r="64" spans="1:5" s="5" customFormat="1" ht="44.25" customHeight="1" thickBot="1">
      <c r="A64" s="158" t="s">
        <v>11</v>
      </c>
      <c r="B64" s="159"/>
      <c r="C64" s="159"/>
      <c r="D64" s="160"/>
      <c r="E64" s="58">
        <f>E65+E66+E67+E68+E69+E70+E71+E73+E74+E75+E76+E77+E78+E79+E80</f>
        <v>41292284</v>
      </c>
    </row>
    <row r="65" spans="1:5" s="5" customFormat="1" ht="145.5" customHeight="1">
      <c r="A65" s="74" t="s">
        <v>15</v>
      </c>
      <c r="B65" s="118" t="s">
        <v>40</v>
      </c>
      <c r="C65" s="161" t="s">
        <v>116</v>
      </c>
      <c r="D65" s="161"/>
      <c r="E65" s="92">
        <v>4384884</v>
      </c>
    </row>
    <row r="66" spans="1:5" s="5" customFormat="1" ht="119.25" customHeight="1" hidden="1">
      <c r="A66" s="73" t="s">
        <v>15</v>
      </c>
      <c r="B66" s="119" t="s">
        <v>40</v>
      </c>
      <c r="C66" s="149" t="s">
        <v>117</v>
      </c>
      <c r="D66" s="149"/>
      <c r="E66" s="55"/>
    </row>
    <row r="67" spans="1:5" s="5" customFormat="1" ht="183" customHeight="1">
      <c r="A67" s="73" t="s">
        <v>15</v>
      </c>
      <c r="B67" s="119" t="s">
        <v>40</v>
      </c>
      <c r="C67" s="149" t="s">
        <v>118</v>
      </c>
      <c r="D67" s="149"/>
      <c r="E67" s="55">
        <v>12345379</v>
      </c>
    </row>
    <row r="68" spans="1:5" s="5" customFormat="1" ht="117.75" customHeight="1">
      <c r="A68" s="73" t="s">
        <v>119</v>
      </c>
      <c r="B68" s="120" t="s">
        <v>120</v>
      </c>
      <c r="C68" s="154" t="s">
        <v>121</v>
      </c>
      <c r="D68" s="155"/>
      <c r="E68" s="55">
        <v>103135</v>
      </c>
    </row>
    <row r="69" spans="1:5" s="5" customFormat="1" ht="102" customHeight="1">
      <c r="A69" s="79">
        <v>1514060</v>
      </c>
      <c r="B69" s="96" t="s">
        <v>50</v>
      </c>
      <c r="C69" s="149" t="s">
        <v>122</v>
      </c>
      <c r="D69" s="149"/>
      <c r="E69" s="55">
        <v>-690455</v>
      </c>
    </row>
    <row r="70" spans="1:5" s="5" customFormat="1" ht="106.5" customHeight="1">
      <c r="A70" s="73" t="s">
        <v>66</v>
      </c>
      <c r="B70" s="119" t="s">
        <v>49</v>
      </c>
      <c r="C70" s="149" t="s">
        <v>123</v>
      </c>
      <c r="D70" s="149"/>
      <c r="E70" s="55">
        <v>1748351</v>
      </c>
    </row>
    <row r="71" spans="1:5" s="5" customFormat="1" ht="89.25" customHeight="1">
      <c r="A71" s="150" t="s">
        <v>66</v>
      </c>
      <c r="B71" s="152" t="s">
        <v>49</v>
      </c>
      <c r="C71" s="154" t="s">
        <v>124</v>
      </c>
      <c r="D71" s="155"/>
      <c r="E71" s="55">
        <v>2894056</v>
      </c>
    </row>
    <row r="72" spans="1:5" s="5" customFormat="1" ht="22.5" customHeight="1">
      <c r="A72" s="151"/>
      <c r="B72" s="153"/>
      <c r="C72" s="148" t="s">
        <v>48</v>
      </c>
      <c r="D72" s="148"/>
      <c r="E72" s="59">
        <v>49800</v>
      </c>
    </row>
    <row r="73" spans="1:5" s="5" customFormat="1" ht="126" customHeight="1">
      <c r="A73" s="21">
        <v>1516012</v>
      </c>
      <c r="B73" s="96" t="s">
        <v>49</v>
      </c>
      <c r="C73" s="149" t="s">
        <v>63</v>
      </c>
      <c r="D73" s="149"/>
      <c r="E73" s="55">
        <f>1183600+182148</f>
        <v>1365748</v>
      </c>
    </row>
    <row r="74" spans="1:7" s="5" customFormat="1" ht="165" customHeight="1">
      <c r="A74" s="31" t="s">
        <v>64</v>
      </c>
      <c r="B74" s="96" t="s">
        <v>65</v>
      </c>
      <c r="C74" s="142" t="s">
        <v>125</v>
      </c>
      <c r="D74" s="142"/>
      <c r="E74" s="121">
        <v>406558</v>
      </c>
      <c r="F74" s="122"/>
      <c r="G74" s="122"/>
    </row>
    <row r="75" spans="1:7" s="5" customFormat="1" ht="99.75" customHeight="1">
      <c r="A75" s="31" t="s">
        <v>64</v>
      </c>
      <c r="B75" s="96" t="s">
        <v>65</v>
      </c>
      <c r="C75" s="142" t="s">
        <v>126</v>
      </c>
      <c r="D75" s="142"/>
      <c r="E75" s="121">
        <v>-93145</v>
      </c>
      <c r="F75" s="122"/>
      <c r="G75" s="122"/>
    </row>
    <row r="76" spans="1:7" s="5" customFormat="1" ht="121.5" customHeight="1">
      <c r="A76" s="31" t="s">
        <v>67</v>
      </c>
      <c r="B76" s="96" t="s">
        <v>127</v>
      </c>
      <c r="C76" s="143" t="s">
        <v>128</v>
      </c>
      <c r="D76" s="144"/>
      <c r="E76" s="121">
        <v>-400000</v>
      </c>
      <c r="F76" s="122"/>
      <c r="G76" s="122"/>
    </row>
    <row r="77" spans="1:7" s="5" customFormat="1" ht="121.5" customHeight="1">
      <c r="A77" s="31" t="s">
        <v>129</v>
      </c>
      <c r="B77" s="96" t="s">
        <v>130</v>
      </c>
      <c r="C77" s="143" t="s">
        <v>131</v>
      </c>
      <c r="D77" s="144"/>
      <c r="E77" s="121">
        <v>1501526</v>
      </c>
      <c r="F77" s="122"/>
      <c r="G77" s="122"/>
    </row>
    <row r="78" spans="1:5" s="5" customFormat="1" ht="143.25" customHeight="1">
      <c r="A78" s="72">
        <v>1517330</v>
      </c>
      <c r="B78" s="96" t="s">
        <v>132</v>
      </c>
      <c r="C78" s="142" t="s">
        <v>133</v>
      </c>
      <c r="D78" s="142"/>
      <c r="E78" s="121">
        <v>-213962</v>
      </c>
    </row>
    <row r="79" spans="1:5" s="5" customFormat="1" ht="119.25" customHeight="1">
      <c r="A79" s="72">
        <v>1517461</v>
      </c>
      <c r="B79" s="96" t="s">
        <v>107</v>
      </c>
      <c r="C79" s="143" t="s">
        <v>134</v>
      </c>
      <c r="D79" s="144"/>
      <c r="E79" s="121">
        <v>12000000</v>
      </c>
    </row>
    <row r="80" spans="1:5" s="5" customFormat="1" ht="119.25" customHeight="1">
      <c r="A80" s="72">
        <v>1517461</v>
      </c>
      <c r="B80" s="96" t="s">
        <v>107</v>
      </c>
      <c r="C80" s="143" t="s">
        <v>137</v>
      </c>
      <c r="D80" s="144"/>
      <c r="E80" s="121">
        <f>6418944-478735</f>
        <v>5940209</v>
      </c>
    </row>
    <row r="81" spans="1:5" s="5" customFormat="1" ht="27" customHeight="1">
      <c r="A81" s="145" t="s">
        <v>135</v>
      </c>
      <c r="B81" s="146"/>
      <c r="C81" s="146"/>
      <c r="D81" s="147"/>
      <c r="E81" s="123">
        <v>0</v>
      </c>
    </row>
    <row r="82" spans="1:5" s="5" customFormat="1" ht="23.25" customHeight="1" hidden="1" thickBot="1">
      <c r="A82" s="89" t="s">
        <v>9</v>
      </c>
      <c r="B82" s="90"/>
      <c r="C82" s="124"/>
      <c r="D82" s="124"/>
      <c r="E82" s="56">
        <v>0</v>
      </c>
    </row>
    <row r="83" spans="1:5" s="5" customFormat="1" ht="195" customHeight="1" hidden="1">
      <c r="A83" s="30" t="s">
        <v>27</v>
      </c>
      <c r="B83" s="27" t="s">
        <v>28</v>
      </c>
      <c r="C83" s="90"/>
      <c r="D83" s="91"/>
      <c r="E83" s="92"/>
    </row>
    <row r="84" spans="1:5" s="5" customFormat="1" ht="24" customHeight="1">
      <c r="A84" s="139" t="s">
        <v>45</v>
      </c>
      <c r="B84" s="140"/>
      <c r="C84" s="140"/>
      <c r="D84" s="141"/>
      <c r="E84" s="48">
        <f>E85+E86</f>
        <v>32582002</v>
      </c>
    </row>
    <row r="85" spans="1:5" ht="23.25">
      <c r="A85" s="80" t="s">
        <v>0</v>
      </c>
      <c r="B85" s="81"/>
      <c r="C85" s="25"/>
      <c r="D85" s="24"/>
      <c r="E85" s="60">
        <f>E7</f>
        <v>32582002</v>
      </c>
    </row>
    <row r="86" spans="1:5" ht="23.25">
      <c r="A86" s="84" t="s">
        <v>1</v>
      </c>
      <c r="B86" s="85"/>
      <c r="C86" s="81"/>
      <c r="D86" s="82"/>
      <c r="E86" s="60">
        <v>0</v>
      </c>
    </row>
    <row r="87" spans="1:5" ht="23.25">
      <c r="A87" s="135" t="s">
        <v>2</v>
      </c>
      <c r="B87" s="136"/>
      <c r="C87" s="136"/>
      <c r="D87" s="137"/>
      <c r="E87" s="61">
        <f>E88+E89</f>
        <v>72713419</v>
      </c>
    </row>
    <row r="88" spans="1:5" ht="23.25">
      <c r="A88" s="80" t="s">
        <v>0</v>
      </c>
      <c r="B88" s="81"/>
      <c r="C88" s="86"/>
      <c r="D88" s="87"/>
      <c r="E88" s="62">
        <f>E15</f>
        <v>16621135</v>
      </c>
    </row>
    <row r="89" spans="1:5" ht="24" thickBot="1">
      <c r="A89" s="125" t="s">
        <v>1</v>
      </c>
      <c r="B89" s="126"/>
      <c r="C89" s="126"/>
      <c r="D89" s="127"/>
      <c r="E89" s="128">
        <f>E55</f>
        <v>56092284</v>
      </c>
    </row>
    <row r="90" spans="1:5" ht="30" customHeight="1" thickBot="1">
      <c r="A90" s="129"/>
      <c r="B90" s="130"/>
      <c r="C90" s="130"/>
      <c r="D90" s="131"/>
      <c r="E90" s="132"/>
    </row>
    <row r="91" spans="1:5" s="3" customFormat="1" ht="18" customHeight="1">
      <c r="A91" s="8"/>
      <c r="B91" s="8"/>
      <c r="C91" s="138"/>
      <c r="D91" s="138"/>
      <c r="E91" s="63"/>
    </row>
    <row r="92" spans="1:5" s="3" customFormat="1" ht="42" customHeight="1">
      <c r="A92" s="88" t="s">
        <v>139</v>
      </c>
      <c r="B92" s="88"/>
      <c r="C92" s="8"/>
      <c r="D92" s="8"/>
      <c r="E92" s="64"/>
    </row>
    <row r="93" spans="1:5" s="3" customFormat="1" ht="23.25">
      <c r="A93" s="83" t="s">
        <v>140</v>
      </c>
      <c r="B93" s="83"/>
      <c r="C93" s="88"/>
      <c r="D93" s="6"/>
      <c r="E93" s="133"/>
    </row>
    <row r="94" spans="1:5" s="3" customFormat="1" ht="23.25">
      <c r="A94" s="83" t="s">
        <v>138</v>
      </c>
      <c r="B94" s="83"/>
      <c r="C94" s="88"/>
      <c r="D94" s="6"/>
      <c r="E94" s="133"/>
    </row>
    <row r="95" spans="1:5" s="3" customFormat="1" ht="23.25">
      <c r="A95" s="83" t="s">
        <v>3</v>
      </c>
      <c r="B95" s="83"/>
      <c r="C95" s="88"/>
      <c r="D95" s="6" t="s">
        <v>141</v>
      </c>
      <c r="E95" s="133"/>
    </row>
    <row r="96" spans="1:5" ht="23.25">
      <c r="A96" s="83"/>
      <c r="B96" s="83"/>
      <c r="C96" s="83"/>
      <c r="D96" s="134"/>
      <c r="E96" s="64"/>
    </row>
    <row r="97" spans="2:4" ht="54.75" customHeight="1">
      <c r="B97" s="2"/>
      <c r="C97" s="83"/>
      <c r="D97" s="6"/>
    </row>
    <row r="98" spans="1:4" ht="45" customHeight="1">
      <c r="A98" s="9"/>
      <c r="D98" s="2"/>
    </row>
    <row r="99" ht="39" customHeight="1"/>
    <row r="106" spans="3:4" ht="23.25">
      <c r="C106" s="36"/>
      <c r="D106" s="1"/>
    </row>
    <row r="107" ht="23.25">
      <c r="D107" s="37"/>
    </row>
    <row r="108" ht="23.25">
      <c r="D108" s="41"/>
    </row>
    <row r="109" spans="4:5" ht="23.25">
      <c r="D109" s="1"/>
      <c r="E109" s="65"/>
    </row>
    <row r="110" spans="3:4" ht="23.25">
      <c r="C110" s="36"/>
      <c r="D110" s="34"/>
    </row>
  </sheetData>
  <sheetProtection/>
  <mergeCells count="76">
    <mergeCell ref="C8:D8"/>
    <mergeCell ref="C9:D9"/>
    <mergeCell ref="C10:D10"/>
    <mergeCell ref="C11:D11"/>
    <mergeCell ref="C1:D1"/>
    <mergeCell ref="A2:E4"/>
    <mergeCell ref="C5:D5"/>
    <mergeCell ref="C6:D6"/>
    <mergeCell ref="A7:D7"/>
    <mergeCell ref="A16:D16"/>
    <mergeCell ref="C17:D17"/>
    <mergeCell ref="C18:D18"/>
    <mergeCell ref="C12:D12"/>
    <mergeCell ref="A13:D13"/>
    <mergeCell ref="A14:D14"/>
    <mergeCell ref="A15:B15"/>
    <mergeCell ref="C22:D22"/>
    <mergeCell ref="C23:D23"/>
    <mergeCell ref="C24:D24"/>
    <mergeCell ref="C19:D19"/>
    <mergeCell ref="C20:D20"/>
    <mergeCell ref="C21:D21"/>
    <mergeCell ref="C28:D28"/>
    <mergeCell ref="C29:D29"/>
    <mergeCell ref="C30:D30"/>
    <mergeCell ref="C25:D25"/>
    <mergeCell ref="C27:D27"/>
    <mergeCell ref="C34:D34"/>
    <mergeCell ref="C35:D35"/>
    <mergeCell ref="C36:D36"/>
    <mergeCell ref="C31:D31"/>
    <mergeCell ref="A32:D32"/>
    <mergeCell ref="C33:D33"/>
    <mergeCell ref="C45:D45"/>
    <mergeCell ref="C40:D40"/>
    <mergeCell ref="C44:D44"/>
    <mergeCell ref="C37:D37"/>
    <mergeCell ref="C38:D38"/>
    <mergeCell ref="A39:D39"/>
    <mergeCell ref="A55:D55"/>
    <mergeCell ref="A56:D56"/>
    <mergeCell ref="A57:D57"/>
    <mergeCell ref="A58:D58"/>
    <mergeCell ref="A53:D53"/>
    <mergeCell ref="C54:D54"/>
    <mergeCell ref="C41:D41"/>
    <mergeCell ref="C42:D42"/>
    <mergeCell ref="C43:D43"/>
    <mergeCell ref="C62:D62"/>
    <mergeCell ref="A64:D64"/>
    <mergeCell ref="C65:D65"/>
    <mergeCell ref="C59:D59"/>
    <mergeCell ref="C60:D60"/>
    <mergeCell ref="C61:D61"/>
    <mergeCell ref="C63:D63"/>
    <mergeCell ref="C69:D69"/>
    <mergeCell ref="C70:D70"/>
    <mergeCell ref="A71:A72"/>
    <mergeCell ref="B71:B72"/>
    <mergeCell ref="C71:D71"/>
    <mergeCell ref="C66:D66"/>
    <mergeCell ref="C67:D67"/>
    <mergeCell ref="C68:D68"/>
    <mergeCell ref="C75:D75"/>
    <mergeCell ref="C76:D76"/>
    <mergeCell ref="C77:D77"/>
    <mergeCell ref="C72:D72"/>
    <mergeCell ref="C73:D73"/>
    <mergeCell ref="C74:D74"/>
    <mergeCell ref="A87:D87"/>
    <mergeCell ref="C91:D91"/>
    <mergeCell ref="A84:D84"/>
    <mergeCell ref="C78:D78"/>
    <mergeCell ref="C79:D79"/>
    <mergeCell ref="A81:D81"/>
    <mergeCell ref="C80:D8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1"/>
  <rowBreaks count="3" manualBreakCount="3">
    <brk id="29" max="4" man="1"/>
    <brk id="96" max="7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2024-06-05T14:00:08Z</cp:lastPrinted>
  <dcterms:created xsi:type="dcterms:W3CDTF">1996-10-08T23:32:33Z</dcterms:created>
  <dcterms:modified xsi:type="dcterms:W3CDTF">2024-06-05T14:00:10Z</dcterms:modified>
  <cp:category/>
  <cp:version/>
  <cp:contentType/>
  <cp:contentStatus/>
</cp:coreProperties>
</file>