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Users\1\Desktop\43 сесія\МИГ\МИГ\"/>
    </mc:Choice>
  </mc:AlternateContent>
  <xr:revisionPtr revIDLastSave="0" documentId="13_ncr:1_{A41E69D5-1833-4587-A474-E09EE5BBC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5" r:id="rId1"/>
  </sheets>
  <definedNames>
    <definedName name="_xlnm.Print_Area" localSheetId="0">'2024'!$A$1:$K$33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 l="1"/>
  <c r="J21" i="5"/>
  <c r="K16" i="5"/>
  <c r="K20" i="5"/>
  <c r="K21" i="5"/>
  <c r="I17" i="5"/>
  <c r="I29" i="5"/>
  <c r="I10" i="5"/>
  <c r="I13" i="5"/>
  <c r="I28" i="5"/>
  <c r="I26" i="5"/>
  <c r="I25" i="5"/>
  <c r="I16" i="5"/>
  <c r="I14" i="5"/>
  <c r="I11" i="5"/>
  <c r="I9" i="5"/>
  <c r="I8" i="5"/>
  <c r="I7" i="5"/>
  <c r="I6" i="5"/>
  <c r="I5" i="5"/>
  <c r="H30" i="5" l="1"/>
  <c r="I24" i="5" l="1"/>
  <c r="I21" i="5"/>
  <c r="I23" i="5"/>
  <c r="I27" i="5"/>
  <c r="G10" i="5"/>
  <c r="D30" i="5"/>
  <c r="G14" i="5"/>
  <c r="G15" i="5"/>
  <c r="G6" i="5"/>
  <c r="G7" i="5"/>
  <c r="G8" i="5"/>
  <c r="G9" i="5"/>
  <c r="G11" i="5"/>
  <c r="G12" i="5"/>
  <c r="G13" i="5"/>
  <c r="G16" i="5"/>
  <c r="G18" i="5"/>
  <c r="G19" i="5"/>
  <c r="G20" i="5"/>
  <c r="G21" i="5"/>
  <c r="G22" i="5"/>
  <c r="G23" i="5"/>
  <c r="G24" i="5"/>
  <c r="G25" i="5"/>
  <c r="G27" i="5"/>
  <c r="G28" i="5"/>
  <c r="G29" i="5"/>
  <c r="G5" i="5"/>
  <c r="L5" i="5" l="1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K22" i="5" l="1"/>
  <c r="J8" i="5"/>
  <c r="Q8" i="5"/>
  <c r="J13" i="5"/>
  <c r="J24" i="5" l="1"/>
  <c r="K24" i="5"/>
  <c r="K6" i="5" l="1"/>
  <c r="K13" i="5"/>
  <c r="J6" i="5"/>
  <c r="J7" i="5"/>
  <c r="J9" i="5"/>
  <c r="J10" i="5"/>
  <c r="J11" i="5"/>
  <c r="J12" i="5"/>
  <c r="J14" i="5"/>
  <c r="J15" i="5"/>
  <c r="J16" i="5"/>
  <c r="J17" i="5"/>
  <c r="J18" i="5"/>
  <c r="J19" i="5"/>
  <c r="J20" i="5"/>
  <c r="J22" i="5"/>
  <c r="J23" i="5"/>
  <c r="J25" i="5"/>
  <c r="J26" i="5"/>
  <c r="J27" i="5"/>
  <c r="J28" i="5"/>
  <c r="J29" i="5"/>
  <c r="K7" i="5"/>
  <c r="K8" i="5"/>
  <c r="K9" i="5"/>
  <c r="K10" i="5"/>
  <c r="K11" i="5"/>
  <c r="K12" i="5"/>
  <c r="K14" i="5"/>
  <c r="K15" i="5"/>
  <c r="K17" i="5"/>
  <c r="K18" i="5"/>
  <c r="K19" i="5"/>
  <c r="K23" i="5"/>
  <c r="K25" i="5"/>
  <c r="K28" i="5"/>
  <c r="K5" i="5"/>
  <c r="J5" i="5"/>
  <c r="K26" i="5" l="1"/>
  <c r="K27" i="5" l="1"/>
  <c r="K29" i="5" l="1"/>
  <c r="J30" i="5" l="1"/>
</calcChain>
</file>

<file path=xl/sharedStrings.xml><?xml version="1.0" encoding="utf-8"?>
<sst xmlns="http://schemas.openxmlformats.org/spreadsheetml/2006/main" count="39" uniqueCount="38">
  <si>
    <t>Назва заходу</t>
  </si>
  <si>
    <t>Ціна 1 заходу, грн.</t>
  </si>
  <si>
    <t>Зміни (+,-)</t>
  </si>
  <si>
    <t>За межами</t>
  </si>
  <si>
    <t>Спеціальний репортаж</t>
  </si>
  <si>
    <t>Місто: за роком рік</t>
  </si>
  <si>
    <t>Місто в мережі</t>
  </si>
  <si>
    <t>Життя міста</t>
  </si>
  <si>
    <t>Відеоролик для соціальних мереж (презентаційний відеоролик)</t>
  </si>
  <si>
    <t>Звернення Южненського міського голови до жителів громади</t>
  </si>
  <si>
    <t>Об'єктив + (Засідання виконкому)</t>
  </si>
  <si>
    <t>Об'єктив + (Засідання сесії)</t>
  </si>
  <si>
    <t>Об'єктив + (Розширена нарада)</t>
  </si>
  <si>
    <t>Депутатська трибуна</t>
  </si>
  <si>
    <t>РОЗМІЩЕННЯ  матеріалів на каналі ЮТУБ, Фейсбук, Інстраграм та інші</t>
  </si>
  <si>
    <t>ВСЬОГО</t>
  </si>
  <si>
    <t>Директорка</t>
  </si>
  <si>
    <t>Ольга ГОДОВЕНКО</t>
  </si>
  <si>
    <t xml:space="preserve"> </t>
  </si>
  <si>
    <t>Хроніки воєнного стану. Южне</t>
  </si>
  <si>
    <t>Звернення Южненського міського голови до жителів громади під час воєнного стану</t>
  </si>
  <si>
    <t>Пряма трансляція "Звіт Южненського міського голови"</t>
  </si>
  <si>
    <t>Про тиждень</t>
  </si>
  <si>
    <t>Реформа</t>
  </si>
  <si>
    <t>Стосується нас</t>
  </si>
  <si>
    <t>Без коментарів</t>
  </si>
  <si>
    <t>Цілком спортивно</t>
  </si>
  <si>
    <t xml:space="preserve">Промова </t>
  </si>
  <si>
    <t>Ваш консультант</t>
  </si>
  <si>
    <t>Об’єктив</t>
  </si>
  <si>
    <t>Наша земля. Наші люди</t>
  </si>
  <si>
    <t># За вікном</t>
  </si>
  <si>
    <t>Розрахунок заходів на 2024 року.</t>
  </si>
  <si>
    <t>КОМУНАЛЬНОГО НЕКОМЕРЦІЙНОГО ПІДПРИЄМСТВА "ТЕЛЕБАЧЕННЯ ГРОМАДИ"</t>
  </si>
  <si>
    <t>Передбачено на 2024рік</t>
  </si>
  <si>
    <t>Використано 01.08.2024</t>
  </si>
  <si>
    <t>Програма на 2024 рік зі змінами</t>
  </si>
  <si>
    <t>Залишок на 01.08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</si>
</sst>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10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3" fillId="0" borderId="1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3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" fontId="5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6" fillId="0" borderId="0" xfId="0" applyFont="1"/>
    <xf numFmtId="2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1" fontId="3" fillId="0" borderId="26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6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36E9-606F-4A26-80FF-70EE3FB14F35}">
  <dimension ref="A1:AC37"/>
  <sheetViews>
    <sheetView tabSelected="1" topLeftCell="A21" zoomScale="124" zoomScaleNormal="124" workbookViewId="0">
      <selection activeCell="F30" sqref="F30:G30"/>
    </sheetView>
  </sheetViews>
  <sheetFormatPr defaultRowHeight="15.75" x14ac:dyDescent="0.25"/>
  <cols>
    <col min="1" max="1" width="9.140625" style="2"/>
    <col min="2" max="2" width="25" style="2" customWidth="1"/>
    <col min="3" max="3" width="15.5703125" style="2" hidden="1" customWidth="1"/>
    <col min="4" max="4" width="8" style="2" customWidth="1"/>
    <col min="5" max="5" width="12.5703125" style="2" customWidth="1"/>
    <col min="6" max="6" width="6.5703125" style="28" customWidth="1"/>
    <col min="7" max="7" width="12" style="2" customWidth="1"/>
    <col min="8" max="8" width="6.42578125" style="2" customWidth="1"/>
    <col min="9" max="9" width="12.140625" style="2" customWidth="1"/>
    <col min="10" max="10" width="9.28515625" style="1" customWidth="1"/>
    <col min="11" max="11" width="14.7109375" style="2" customWidth="1"/>
    <col min="12" max="12" width="11.42578125" style="1" bestFit="1" customWidth="1"/>
    <col min="13" max="13" width="11.140625" style="2" customWidth="1"/>
    <col min="14" max="14" width="14.85546875" style="2" customWidth="1"/>
    <col min="15" max="15" width="9.140625" style="2"/>
    <col min="16" max="16" width="10.7109375" style="2" bestFit="1" customWidth="1"/>
    <col min="17" max="255" width="9.140625" style="2"/>
    <col min="256" max="256" width="17.5703125" style="2" customWidth="1"/>
    <col min="257" max="257" width="13" style="2" customWidth="1"/>
    <col min="258" max="258" width="8.5703125" style="2" customWidth="1"/>
    <col min="259" max="259" width="16.28515625" style="2" customWidth="1"/>
    <col min="260" max="261" width="0" style="2" hidden="1" customWidth="1"/>
    <col min="262" max="262" width="10.7109375" style="2" customWidth="1"/>
    <col min="263" max="263" width="15.7109375" style="2" customWidth="1"/>
    <col min="264" max="264" width="8" style="2" customWidth="1"/>
    <col min="265" max="265" width="14.28515625" style="2" customWidth="1"/>
    <col min="266" max="266" width="7.28515625" style="2" customWidth="1"/>
    <col min="267" max="267" width="12.7109375" style="2" customWidth="1"/>
    <col min="268" max="511" width="9.140625" style="2"/>
    <col min="512" max="512" width="17.5703125" style="2" customWidth="1"/>
    <col min="513" max="513" width="13" style="2" customWidth="1"/>
    <col min="514" max="514" width="8.5703125" style="2" customWidth="1"/>
    <col min="515" max="515" width="16.28515625" style="2" customWidth="1"/>
    <col min="516" max="517" width="0" style="2" hidden="1" customWidth="1"/>
    <col min="518" max="518" width="10.7109375" style="2" customWidth="1"/>
    <col min="519" max="519" width="15.7109375" style="2" customWidth="1"/>
    <col min="520" max="520" width="8" style="2" customWidth="1"/>
    <col min="521" max="521" width="14.28515625" style="2" customWidth="1"/>
    <col min="522" max="522" width="7.28515625" style="2" customWidth="1"/>
    <col min="523" max="523" width="12.7109375" style="2" customWidth="1"/>
    <col min="524" max="767" width="9.140625" style="2"/>
    <col min="768" max="768" width="17.5703125" style="2" customWidth="1"/>
    <col min="769" max="769" width="13" style="2" customWidth="1"/>
    <col min="770" max="770" width="8.5703125" style="2" customWidth="1"/>
    <col min="771" max="771" width="16.28515625" style="2" customWidth="1"/>
    <col min="772" max="773" width="0" style="2" hidden="1" customWidth="1"/>
    <col min="774" max="774" width="10.7109375" style="2" customWidth="1"/>
    <col min="775" max="775" width="15.7109375" style="2" customWidth="1"/>
    <col min="776" max="776" width="8" style="2" customWidth="1"/>
    <col min="777" max="777" width="14.28515625" style="2" customWidth="1"/>
    <col min="778" max="778" width="7.28515625" style="2" customWidth="1"/>
    <col min="779" max="779" width="12.7109375" style="2" customWidth="1"/>
    <col min="780" max="1023" width="9.140625" style="2"/>
    <col min="1024" max="1024" width="17.5703125" style="2" customWidth="1"/>
    <col min="1025" max="1025" width="13" style="2" customWidth="1"/>
    <col min="1026" max="1026" width="8.5703125" style="2" customWidth="1"/>
    <col min="1027" max="1027" width="16.28515625" style="2" customWidth="1"/>
    <col min="1028" max="1029" width="0" style="2" hidden="1" customWidth="1"/>
    <col min="1030" max="1030" width="10.7109375" style="2" customWidth="1"/>
    <col min="1031" max="1031" width="15.7109375" style="2" customWidth="1"/>
    <col min="1032" max="1032" width="8" style="2" customWidth="1"/>
    <col min="1033" max="1033" width="14.28515625" style="2" customWidth="1"/>
    <col min="1034" max="1034" width="7.28515625" style="2" customWidth="1"/>
    <col min="1035" max="1035" width="12.7109375" style="2" customWidth="1"/>
    <col min="1036" max="1279" width="9.140625" style="2"/>
    <col min="1280" max="1280" width="17.5703125" style="2" customWidth="1"/>
    <col min="1281" max="1281" width="13" style="2" customWidth="1"/>
    <col min="1282" max="1282" width="8.5703125" style="2" customWidth="1"/>
    <col min="1283" max="1283" width="16.28515625" style="2" customWidth="1"/>
    <col min="1284" max="1285" width="0" style="2" hidden="1" customWidth="1"/>
    <col min="1286" max="1286" width="10.7109375" style="2" customWidth="1"/>
    <col min="1287" max="1287" width="15.7109375" style="2" customWidth="1"/>
    <col min="1288" max="1288" width="8" style="2" customWidth="1"/>
    <col min="1289" max="1289" width="14.28515625" style="2" customWidth="1"/>
    <col min="1290" max="1290" width="7.28515625" style="2" customWidth="1"/>
    <col min="1291" max="1291" width="12.7109375" style="2" customWidth="1"/>
    <col min="1292" max="1535" width="9.140625" style="2"/>
    <col min="1536" max="1536" width="17.5703125" style="2" customWidth="1"/>
    <col min="1537" max="1537" width="13" style="2" customWidth="1"/>
    <col min="1538" max="1538" width="8.5703125" style="2" customWidth="1"/>
    <col min="1539" max="1539" width="16.28515625" style="2" customWidth="1"/>
    <col min="1540" max="1541" width="0" style="2" hidden="1" customWidth="1"/>
    <col min="1542" max="1542" width="10.7109375" style="2" customWidth="1"/>
    <col min="1543" max="1543" width="15.7109375" style="2" customWidth="1"/>
    <col min="1544" max="1544" width="8" style="2" customWidth="1"/>
    <col min="1545" max="1545" width="14.28515625" style="2" customWidth="1"/>
    <col min="1546" max="1546" width="7.28515625" style="2" customWidth="1"/>
    <col min="1547" max="1547" width="12.7109375" style="2" customWidth="1"/>
    <col min="1548" max="1791" width="9.140625" style="2"/>
    <col min="1792" max="1792" width="17.5703125" style="2" customWidth="1"/>
    <col min="1793" max="1793" width="13" style="2" customWidth="1"/>
    <col min="1794" max="1794" width="8.5703125" style="2" customWidth="1"/>
    <col min="1795" max="1795" width="16.28515625" style="2" customWidth="1"/>
    <col min="1796" max="1797" width="0" style="2" hidden="1" customWidth="1"/>
    <col min="1798" max="1798" width="10.7109375" style="2" customWidth="1"/>
    <col min="1799" max="1799" width="15.7109375" style="2" customWidth="1"/>
    <col min="1800" max="1800" width="8" style="2" customWidth="1"/>
    <col min="1801" max="1801" width="14.28515625" style="2" customWidth="1"/>
    <col min="1802" max="1802" width="7.28515625" style="2" customWidth="1"/>
    <col min="1803" max="1803" width="12.7109375" style="2" customWidth="1"/>
    <col min="1804" max="2047" width="9.140625" style="2"/>
    <col min="2048" max="2048" width="17.5703125" style="2" customWidth="1"/>
    <col min="2049" max="2049" width="13" style="2" customWidth="1"/>
    <col min="2050" max="2050" width="8.5703125" style="2" customWidth="1"/>
    <col min="2051" max="2051" width="16.28515625" style="2" customWidth="1"/>
    <col min="2052" max="2053" width="0" style="2" hidden="1" customWidth="1"/>
    <col min="2054" max="2054" width="10.7109375" style="2" customWidth="1"/>
    <col min="2055" max="2055" width="15.7109375" style="2" customWidth="1"/>
    <col min="2056" max="2056" width="8" style="2" customWidth="1"/>
    <col min="2057" max="2057" width="14.28515625" style="2" customWidth="1"/>
    <col min="2058" max="2058" width="7.28515625" style="2" customWidth="1"/>
    <col min="2059" max="2059" width="12.7109375" style="2" customWidth="1"/>
    <col min="2060" max="2303" width="9.140625" style="2"/>
    <col min="2304" max="2304" width="17.5703125" style="2" customWidth="1"/>
    <col min="2305" max="2305" width="13" style="2" customWidth="1"/>
    <col min="2306" max="2306" width="8.5703125" style="2" customWidth="1"/>
    <col min="2307" max="2307" width="16.28515625" style="2" customWidth="1"/>
    <col min="2308" max="2309" width="0" style="2" hidden="1" customWidth="1"/>
    <col min="2310" max="2310" width="10.7109375" style="2" customWidth="1"/>
    <col min="2311" max="2311" width="15.7109375" style="2" customWidth="1"/>
    <col min="2312" max="2312" width="8" style="2" customWidth="1"/>
    <col min="2313" max="2313" width="14.28515625" style="2" customWidth="1"/>
    <col min="2314" max="2314" width="7.28515625" style="2" customWidth="1"/>
    <col min="2315" max="2315" width="12.7109375" style="2" customWidth="1"/>
    <col min="2316" max="2559" width="9.140625" style="2"/>
    <col min="2560" max="2560" width="17.5703125" style="2" customWidth="1"/>
    <col min="2561" max="2561" width="13" style="2" customWidth="1"/>
    <col min="2562" max="2562" width="8.5703125" style="2" customWidth="1"/>
    <col min="2563" max="2563" width="16.28515625" style="2" customWidth="1"/>
    <col min="2564" max="2565" width="0" style="2" hidden="1" customWidth="1"/>
    <col min="2566" max="2566" width="10.7109375" style="2" customWidth="1"/>
    <col min="2567" max="2567" width="15.7109375" style="2" customWidth="1"/>
    <col min="2568" max="2568" width="8" style="2" customWidth="1"/>
    <col min="2569" max="2569" width="14.28515625" style="2" customWidth="1"/>
    <col min="2570" max="2570" width="7.28515625" style="2" customWidth="1"/>
    <col min="2571" max="2571" width="12.7109375" style="2" customWidth="1"/>
    <col min="2572" max="2815" width="9.140625" style="2"/>
    <col min="2816" max="2816" width="17.5703125" style="2" customWidth="1"/>
    <col min="2817" max="2817" width="13" style="2" customWidth="1"/>
    <col min="2818" max="2818" width="8.5703125" style="2" customWidth="1"/>
    <col min="2819" max="2819" width="16.28515625" style="2" customWidth="1"/>
    <col min="2820" max="2821" width="0" style="2" hidden="1" customWidth="1"/>
    <col min="2822" max="2822" width="10.7109375" style="2" customWidth="1"/>
    <col min="2823" max="2823" width="15.7109375" style="2" customWidth="1"/>
    <col min="2824" max="2824" width="8" style="2" customWidth="1"/>
    <col min="2825" max="2825" width="14.28515625" style="2" customWidth="1"/>
    <col min="2826" max="2826" width="7.28515625" style="2" customWidth="1"/>
    <col min="2827" max="2827" width="12.7109375" style="2" customWidth="1"/>
    <col min="2828" max="3071" width="9.140625" style="2"/>
    <col min="3072" max="3072" width="17.5703125" style="2" customWidth="1"/>
    <col min="3073" max="3073" width="13" style="2" customWidth="1"/>
    <col min="3074" max="3074" width="8.5703125" style="2" customWidth="1"/>
    <col min="3075" max="3075" width="16.28515625" style="2" customWidth="1"/>
    <col min="3076" max="3077" width="0" style="2" hidden="1" customWidth="1"/>
    <col min="3078" max="3078" width="10.7109375" style="2" customWidth="1"/>
    <col min="3079" max="3079" width="15.7109375" style="2" customWidth="1"/>
    <col min="3080" max="3080" width="8" style="2" customWidth="1"/>
    <col min="3081" max="3081" width="14.28515625" style="2" customWidth="1"/>
    <col min="3082" max="3082" width="7.28515625" style="2" customWidth="1"/>
    <col min="3083" max="3083" width="12.7109375" style="2" customWidth="1"/>
    <col min="3084" max="3327" width="9.140625" style="2"/>
    <col min="3328" max="3328" width="17.5703125" style="2" customWidth="1"/>
    <col min="3329" max="3329" width="13" style="2" customWidth="1"/>
    <col min="3330" max="3330" width="8.5703125" style="2" customWidth="1"/>
    <col min="3331" max="3331" width="16.28515625" style="2" customWidth="1"/>
    <col min="3332" max="3333" width="0" style="2" hidden="1" customWidth="1"/>
    <col min="3334" max="3334" width="10.7109375" style="2" customWidth="1"/>
    <col min="3335" max="3335" width="15.7109375" style="2" customWidth="1"/>
    <col min="3336" max="3336" width="8" style="2" customWidth="1"/>
    <col min="3337" max="3337" width="14.28515625" style="2" customWidth="1"/>
    <col min="3338" max="3338" width="7.28515625" style="2" customWidth="1"/>
    <col min="3339" max="3339" width="12.7109375" style="2" customWidth="1"/>
    <col min="3340" max="3583" width="9.140625" style="2"/>
    <col min="3584" max="3584" width="17.5703125" style="2" customWidth="1"/>
    <col min="3585" max="3585" width="13" style="2" customWidth="1"/>
    <col min="3586" max="3586" width="8.5703125" style="2" customWidth="1"/>
    <col min="3587" max="3587" width="16.28515625" style="2" customWidth="1"/>
    <col min="3588" max="3589" width="0" style="2" hidden="1" customWidth="1"/>
    <col min="3590" max="3590" width="10.7109375" style="2" customWidth="1"/>
    <col min="3591" max="3591" width="15.7109375" style="2" customWidth="1"/>
    <col min="3592" max="3592" width="8" style="2" customWidth="1"/>
    <col min="3593" max="3593" width="14.28515625" style="2" customWidth="1"/>
    <col min="3594" max="3594" width="7.28515625" style="2" customWidth="1"/>
    <col min="3595" max="3595" width="12.7109375" style="2" customWidth="1"/>
    <col min="3596" max="3839" width="9.140625" style="2"/>
    <col min="3840" max="3840" width="17.5703125" style="2" customWidth="1"/>
    <col min="3841" max="3841" width="13" style="2" customWidth="1"/>
    <col min="3842" max="3842" width="8.5703125" style="2" customWidth="1"/>
    <col min="3843" max="3843" width="16.28515625" style="2" customWidth="1"/>
    <col min="3844" max="3845" width="0" style="2" hidden="1" customWidth="1"/>
    <col min="3846" max="3846" width="10.7109375" style="2" customWidth="1"/>
    <col min="3847" max="3847" width="15.7109375" style="2" customWidth="1"/>
    <col min="3848" max="3848" width="8" style="2" customWidth="1"/>
    <col min="3849" max="3849" width="14.28515625" style="2" customWidth="1"/>
    <col min="3850" max="3850" width="7.28515625" style="2" customWidth="1"/>
    <col min="3851" max="3851" width="12.7109375" style="2" customWidth="1"/>
    <col min="3852" max="4095" width="9.140625" style="2"/>
    <col min="4096" max="4096" width="17.5703125" style="2" customWidth="1"/>
    <col min="4097" max="4097" width="13" style="2" customWidth="1"/>
    <col min="4098" max="4098" width="8.5703125" style="2" customWidth="1"/>
    <col min="4099" max="4099" width="16.28515625" style="2" customWidth="1"/>
    <col min="4100" max="4101" width="0" style="2" hidden="1" customWidth="1"/>
    <col min="4102" max="4102" width="10.7109375" style="2" customWidth="1"/>
    <col min="4103" max="4103" width="15.7109375" style="2" customWidth="1"/>
    <col min="4104" max="4104" width="8" style="2" customWidth="1"/>
    <col min="4105" max="4105" width="14.28515625" style="2" customWidth="1"/>
    <col min="4106" max="4106" width="7.28515625" style="2" customWidth="1"/>
    <col min="4107" max="4107" width="12.7109375" style="2" customWidth="1"/>
    <col min="4108" max="4351" width="9.140625" style="2"/>
    <col min="4352" max="4352" width="17.5703125" style="2" customWidth="1"/>
    <col min="4353" max="4353" width="13" style="2" customWidth="1"/>
    <col min="4354" max="4354" width="8.5703125" style="2" customWidth="1"/>
    <col min="4355" max="4355" width="16.28515625" style="2" customWidth="1"/>
    <col min="4356" max="4357" width="0" style="2" hidden="1" customWidth="1"/>
    <col min="4358" max="4358" width="10.7109375" style="2" customWidth="1"/>
    <col min="4359" max="4359" width="15.7109375" style="2" customWidth="1"/>
    <col min="4360" max="4360" width="8" style="2" customWidth="1"/>
    <col min="4361" max="4361" width="14.28515625" style="2" customWidth="1"/>
    <col min="4362" max="4362" width="7.28515625" style="2" customWidth="1"/>
    <col min="4363" max="4363" width="12.7109375" style="2" customWidth="1"/>
    <col min="4364" max="4607" width="9.140625" style="2"/>
    <col min="4608" max="4608" width="17.5703125" style="2" customWidth="1"/>
    <col min="4609" max="4609" width="13" style="2" customWidth="1"/>
    <col min="4610" max="4610" width="8.5703125" style="2" customWidth="1"/>
    <col min="4611" max="4611" width="16.28515625" style="2" customWidth="1"/>
    <col min="4612" max="4613" width="0" style="2" hidden="1" customWidth="1"/>
    <col min="4614" max="4614" width="10.7109375" style="2" customWidth="1"/>
    <col min="4615" max="4615" width="15.7109375" style="2" customWidth="1"/>
    <col min="4616" max="4616" width="8" style="2" customWidth="1"/>
    <col min="4617" max="4617" width="14.28515625" style="2" customWidth="1"/>
    <col min="4618" max="4618" width="7.28515625" style="2" customWidth="1"/>
    <col min="4619" max="4619" width="12.7109375" style="2" customWidth="1"/>
    <col min="4620" max="4863" width="9.140625" style="2"/>
    <col min="4864" max="4864" width="17.5703125" style="2" customWidth="1"/>
    <col min="4865" max="4865" width="13" style="2" customWidth="1"/>
    <col min="4866" max="4866" width="8.5703125" style="2" customWidth="1"/>
    <col min="4867" max="4867" width="16.28515625" style="2" customWidth="1"/>
    <col min="4868" max="4869" width="0" style="2" hidden="1" customWidth="1"/>
    <col min="4870" max="4870" width="10.7109375" style="2" customWidth="1"/>
    <col min="4871" max="4871" width="15.7109375" style="2" customWidth="1"/>
    <col min="4872" max="4872" width="8" style="2" customWidth="1"/>
    <col min="4873" max="4873" width="14.28515625" style="2" customWidth="1"/>
    <col min="4874" max="4874" width="7.28515625" style="2" customWidth="1"/>
    <col min="4875" max="4875" width="12.7109375" style="2" customWidth="1"/>
    <col min="4876" max="5119" width="9.140625" style="2"/>
    <col min="5120" max="5120" width="17.5703125" style="2" customWidth="1"/>
    <col min="5121" max="5121" width="13" style="2" customWidth="1"/>
    <col min="5122" max="5122" width="8.5703125" style="2" customWidth="1"/>
    <col min="5123" max="5123" width="16.28515625" style="2" customWidth="1"/>
    <col min="5124" max="5125" width="0" style="2" hidden="1" customWidth="1"/>
    <col min="5126" max="5126" width="10.7109375" style="2" customWidth="1"/>
    <col min="5127" max="5127" width="15.7109375" style="2" customWidth="1"/>
    <col min="5128" max="5128" width="8" style="2" customWidth="1"/>
    <col min="5129" max="5129" width="14.28515625" style="2" customWidth="1"/>
    <col min="5130" max="5130" width="7.28515625" style="2" customWidth="1"/>
    <col min="5131" max="5131" width="12.7109375" style="2" customWidth="1"/>
    <col min="5132" max="5375" width="9.140625" style="2"/>
    <col min="5376" max="5376" width="17.5703125" style="2" customWidth="1"/>
    <col min="5377" max="5377" width="13" style="2" customWidth="1"/>
    <col min="5378" max="5378" width="8.5703125" style="2" customWidth="1"/>
    <col min="5379" max="5379" width="16.28515625" style="2" customWidth="1"/>
    <col min="5380" max="5381" width="0" style="2" hidden="1" customWidth="1"/>
    <col min="5382" max="5382" width="10.7109375" style="2" customWidth="1"/>
    <col min="5383" max="5383" width="15.7109375" style="2" customWidth="1"/>
    <col min="5384" max="5384" width="8" style="2" customWidth="1"/>
    <col min="5385" max="5385" width="14.28515625" style="2" customWidth="1"/>
    <col min="5386" max="5386" width="7.28515625" style="2" customWidth="1"/>
    <col min="5387" max="5387" width="12.7109375" style="2" customWidth="1"/>
    <col min="5388" max="5631" width="9.140625" style="2"/>
    <col min="5632" max="5632" width="17.5703125" style="2" customWidth="1"/>
    <col min="5633" max="5633" width="13" style="2" customWidth="1"/>
    <col min="5634" max="5634" width="8.5703125" style="2" customWidth="1"/>
    <col min="5635" max="5635" width="16.28515625" style="2" customWidth="1"/>
    <col min="5636" max="5637" width="0" style="2" hidden="1" customWidth="1"/>
    <col min="5638" max="5638" width="10.7109375" style="2" customWidth="1"/>
    <col min="5639" max="5639" width="15.7109375" style="2" customWidth="1"/>
    <col min="5640" max="5640" width="8" style="2" customWidth="1"/>
    <col min="5641" max="5641" width="14.28515625" style="2" customWidth="1"/>
    <col min="5642" max="5642" width="7.28515625" style="2" customWidth="1"/>
    <col min="5643" max="5643" width="12.7109375" style="2" customWidth="1"/>
    <col min="5644" max="5887" width="9.140625" style="2"/>
    <col min="5888" max="5888" width="17.5703125" style="2" customWidth="1"/>
    <col min="5889" max="5889" width="13" style="2" customWidth="1"/>
    <col min="5890" max="5890" width="8.5703125" style="2" customWidth="1"/>
    <col min="5891" max="5891" width="16.28515625" style="2" customWidth="1"/>
    <col min="5892" max="5893" width="0" style="2" hidden="1" customWidth="1"/>
    <col min="5894" max="5894" width="10.7109375" style="2" customWidth="1"/>
    <col min="5895" max="5895" width="15.7109375" style="2" customWidth="1"/>
    <col min="5896" max="5896" width="8" style="2" customWidth="1"/>
    <col min="5897" max="5897" width="14.28515625" style="2" customWidth="1"/>
    <col min="5898" max="5898" width="7.28515625" style="2" customWidth="1"/>
    <col min="5899" max="5899" width="12.7109375" style="2" customWidth="1"/>
    <col min="5900" max="6143" width="9.140625" style="2"/>
    <col min="6144" max="6144" width="17.5703125" style="2" customWidth="1"/>
    <col min="6145" max="6145" width="13" style="2" customWidth="1"/>
    <col min="6146" max="6146" width="8.5703125" style="2" customWidth="1"/>
    <col min="6147" max="6147" width="16.28515625" style="2" customWidth="1"/>
    <col min="6148" max="6149" width="0" style="2" hidden="1" customWidth="1"/>
    <col min="6150" max="6150" width="10.7109375" style="2" customWidth="1"/>
    <col min="6151" max="6151" width="15.7109375" style="2" customWidth="1"/>
    <col min="6152" max="6152" width="8" style="2" customWidth="1"/>
    <col min="6153" max="6153" width="14.28515625" style="2" customWidth="1"/>
    <col min="6154" max="6154" width="7.28515625" style="2" customWidth="1"/>
    <col min="6155" max="6155" width="12.7109375" style="2" customWidth="1"/>
    <col min="6156" max="6399" width="9.140625" style="2"/>
    <col min="6400" max="6400" width="17.5703125" style="2" customWidth="1"/>
    <col min="6401" max="6401" width="13" style="2" customWidth="1"/>
    <col min="6402" max="6402" width="8.5703125" style="2" customWidth="1"/>
    <col min="6403" max="6403" width="16.28515625" style="2" customWidth="1"/>
    <col min="6404" max="6405" width="0" style="2" hidden="1" customWidth="1"/>
    <col min="6406" max="6406" width="10.7109375" style="2" customWidth="1"/>
    <col min="6407" max="6407" width="15.7109375" style="2" customWidth="1"/>
    <col min="6408" max="6408" width="8" style="2" customWidth="1"/>
    <col min="6409" max="6409" width="14.28515625" style="2" customWidth="1"/>
    <col min="6410" max="6410" width="7.28515625" style="2" customWidth="1"/>
    <col min="6411" max="6411" width="12.7109375" style="2" customWidth="1"/>
    <col min="6412" max="6655" width="9.140625" style="2"/>
    <col min="6656" max="6656" width="17.5703125" style="2" customWidth="1"/>
    <col min="6657" max="6657" width="13" style="2" customWidth="1"/>
    <col min="6658" max="6658" width="8.5703125" style="2" customWidth="1"/>
    <col min="6659" max="6659" width="16.28515625" style="2" customWidth="1"/>
    <col min="6660" max="6661" width="0" style="2" hidden="1" customWidth="1"/>
    <col min="6662" max="6662" width="10.7109375" style="2" customWidth="1"/>
    <col min="6663" max="6663" width="15.7109375" style="2" customWidth="1"/>
    <col min="6664" max="6664" width="8" style="2" customWidth="1"/>
    <col min="6665" max="6665" width="14.28515625" style="2" customWidth="1"/>
    <col min="6666" max="6666" width="7.28515625" style="2" customWidth="1"/>
    <col min="6667" max="6667" width="12.7109375" style="2" customWidth="1"/>
    <col min="6668" max="6911" width="9.140625" style="2"/>
    <col min="6912" max="6912" width="17.5703125" style="2" customWidth="1"/>
    <col min="6913" max="6913" width="13" style="2" customWidth="1"/>
    <col min="6914" max="6914" width="8.5703125" style="2" customWidth="1"/>
    <col min="6915" max="6915" width="16.28515625" style="2" customWidth="1"/>
    <col min="6916" max="6917" width="0" style="2" hidden="1" customWidth="1"/>
    <col min="6918" max="6918" width="10.7109375" style="2" customWidth="1"/>
    <col min="6919" max="6919" width="15.7109375" style="2" customWidth="1"/>
    <col min="6920" max="6920" width="8" style="2" customWidth="1"/>
    <col min="6921" max="6921" width="14.28515625" style="2" customWidth="1"/>
    <col min="6922" max="6922" width="7.28515625" style="2" customWidth="1"/>
    <col min="6923" max="6923" width="12.7109375" style="2" customWidth="1"/>
    <col min="6924" max="7167" width="9.140625" style="2"/>
    <col min="7168" max="7168" width="17.5703125" style="2" customWidth="1"/>
    <col min="7169" max="7169" width="13" style="2" customWidth="1"/>
    <col min="7170" max="7170" width="8.5703125" style="2" customWidth="1"/>
    <col min="7171" max="7171" width="16.28515625" style="2" customWidth="1"/>
    <col min="7172" max="7173" width="0" style="2" hidden="1" customWidth="1"/>
    <col min="7174" max="7174" width="10.7109375" style="2" customWidth="1"/>
    <col min="7175" max="7175" width="15.7109375" style="2" customWidth="1"/>
    <col min="7176" max="7176" width="8" style="2" customWidth="1"/>
    <col min="7177" max="7177" width="14.28515625" style="2" customWidth="1"/>
    <col min="7178" max="7178" width="7.28515625" style="2" customWidth="1"/>
    <col min="7179" max="7179" width="12.7109375" style="2" customWidth="1"/>
    <col min="7180" max="7423" width="9.140625" style="2"/>
    <col min="7424" max="7424" width="17.5703125" style="2" customWidth="1"/>
    <col min="7425" max="7425" width="13" style="2" customWidth="1"/>
    <col min="7426" max="7426" width="8.5703125" style="2" customWidth="1"/>
    <col min="7427" max="7427" width="16.28515625" style="2" customWidth="1"/>
    <col min="7428" max="7429" width="0" style="2" hidden="1" customWidth="1"/>
    <col min="7430" max="7430" width="10.7109375" style="2" customWidth="1"/>
    <col min="7431" max="7431" width="15.7109375" style="2" customWidth="1"/>
    <col min="7432" max="7432" width="8" style="2" customWidth="1"/>
    <col min="7433" max="7433" width="14.28515625" style="2" customWidth="1"/>
    <col min="7434" max="7434" width="7.28515625" style="2" customWidth="1"/>
    <col min="7435" max="7435" width="12.7109375" style="2" customWidth="1"/>
    <col min="7436" max="7679" width="9.140625" style="2"/>
    <col min="7680" max="7680" width="17.5703125" style="2" customWidth="1"/>
    <col min="7681" max="7681" width="13" style="2" customWidth="1"/>
    <col min="7682" max="7682" width="8.5703125" style="2" customWidth="1"/>
    <col min="7683" max="7683" width="16.28515625" style="2" customWidth="1"/>
    <col min="7684" max="7685" width="0" style="2" hidden="1" customWidth="1"/>
    <col min="7686" max="7686" width="10.7109375" style="2" customWidth="1"/>
    <col min="7687" max="7687" width="15.7109375" style="2" customWidth="1"/>
    <col min="7688" max="7688" width="8" style="2" customWidth="1"/>
    <col min="7689" max="7689" width="14.28515625" style="2" customWidth="1"/>
    <col min="7690" max="7690" width="7.28515625" style="2" customWidth="1"/>
    <col min="7691" max="7691" width="12.7109375" style="2" customWidth="1"/>
    <col min="7692" max="7935" width="9.140625" style="2"/>
    <col min="7936" max="7936" width="17.5703125" style="2" customWidth="1"/>
    <col min="7937" max="7937" width="13" style="2" customWidth="1"/>
    <col min="7938" max="7938" width="8.5703125" style="2" customWidth="1"/>
    <col min="7939" max="7939" width="16.28515625" style="2" customWidth="1"/>
    <col min="7940" max="7941" width="0" style="2" hidden="1" customWidth="1"/>
    <col min="7942" max="7942" width="10.7109375" style="2" customWidth="1"/>
    <col min="7943" max="7943" width="15.7109375" style="2" customWidth="1"/>
    <col min="7944" max="7944" width="8" style="2" customWidth="1"/>
    <col min="7945" max="7945" width="14.28515625" style="2" customWidth="1"/>
    <col min="7946" max="7946" width="7.28515625" style="2" customWidth="1"/>
    <col min="7947" max="7947" width="12.7109375" style="2" customWidth="1"/>
    <col min="7948" max="8191" width="9.140625" style="2"/>
    <col min="8192" max="8192" width="17.5703125" style="2" customWidth="1"/>
    <col min="8193" max="8193" width="13" style="2" customWidth="1"/>
    <col min="8194" max="8194" width="8.5703125" style="2" customWidth="1"/>
    <col min="8195" max="8195" width="16.28515625" style="2" customWidth="1"/>
    <col min="8196" max="8197" width="0" style="2" hidden="1" customWidth="1"/>
    <col min="8198" max="8198" width="10.7109375" style="2" customWidth="1"/>
    <col min="8199" max="8199" width="15.7109375" style="2" customWidth="1"/>
    <col min="8200" max="8200" width="8" style="2" customWidth="1"/>
    <col min="8201" max="8201" width="14.28515625" style="2" customWidth="1"/>
    <col min="8202" max="8202" width="7.28515625" style="2" customWidth="1"/>
    <col min="8203" max="8203" width="12.7109375" style="2" customWidth="1"/>
    <col min="8204" max="8447" width="9.140625" style="2"/>
    <col min="8448" max="8448" width="17.5703125" style="2" customWidth="1"/>
    <col min="8449" max="8449" width="13" style="2" customWidth="1"/>
    <col min="8450" max="8450" width="8.5703125" style="2" customWidth="1"/>
    <col min="8451" max="8451" width="16.28515625" style="2" customWidth="1"/>
    <col min="8452" max="8453" width="0" style="2" hidden="1" customWidth="1"/>
    <col min="8454" max="8454" width="10.7109375" style="2" customWidth="1"/>
    <col min="8455" max="8455" width="15.7109375" style="2" customWidth="1"/>
    <col min="8456" max="8456" width="8" style="2" customWidth="1"/>
    <col min="8457" max="8457" width="14.28515625" style="2" customWidth="1"/>
    <col min="8458" max="8458" width="7.28515625" style="2" customWidth="1"/>
    <col min="8459" max="8459" width="12.7109375" style="2" customWidth="1"/>
    <col min="8460" max="8703" width="9.140625" style="2"/>
    <col min="8704" max="8704" width="17.5703125" style="2" customWidth="1"/>
    <col min="8705" max="8705" width="13" style="2" customWidth="1"/>
    <col min="8706" max="8706" width="8.5703125" style="2" customWidth="1"/>
    <col min="8707" max="8707" width="16.28515625" style="2" customWidth="1"/>
    <col min="8708" max="8709" width="0" style="2" hidden="1" customWidth="1"/>
    <col min="8710" max="8710" width="10.7109375" style="2" customWidth="1"/>
    <col min="8711" max="8711" width="15.7109375" style="2" customWidth="1"/>
    <col min="8712" max="8712" width="8" style="2" customWidth="1"/>
    <col min="8713" max="8713" width="14.28515625" style="2" customWidth="1"/>
    <col min="8714" max="8714" width="7.28515625" style="2" customWidth="1"/>
    <col min="8715" max="8715" width="12.7109375" style="2" customWidth="1"/>
    <col min="8716" max="8959" width="9.140625" style="2"/>
    <col min="8960" max="8960" width="17.5703125" style="2" customWidth="1"/>
    <col min="8961" max="8961" width="13" style="2" customWidth="1"/>
    <col min="8962" max="8962" width="8.5703125" style="2" customWidth="1"/>
    <col min="8963" max="8963" width="16.28515625" style="2" customWidth="1"/>
    <col min="8964" max="8965" width="0" style="2" hidden="1" customWidth="1"/>
    <col min="8966" max="8966" width="10.7109375" style="2" customWidth="1"/>
    <col min="8967" max="8967" width="15.7109375" style="2" customWidth="1"/>
    <col min="8968" max="8968" width="8" style="2" customWidth="1"/>
    <col min="8969" max="8969" width="14.28515625" style="2" customWidth="1"/>
    <col min="8970" max="8970" width="7.28515625" style="2" customWidth="1"/>
    <col min="8971" max="8971" width="12.7109375" style="2" customWidth="1"/>
    <col min="8972" max="9215" width="9.140625" style="2"/>
    <col min="9216" max="9216" width="17.5703125" style="2" customWidth="1"/>
    <col min="9217" max="9217" width="13" style="2" customWidth="1"/>
    <col min="9218" max="9218" width="8.5703125" style="2" customWidth="1"/>
    <col min="9219" max="9219" width="16.28515625" style="2" customWidth="1"/>
    <col min="9220" max="9221" width="0" style="2" hidden="1" customWidth="1"/>
    <col min="9222" max="9222" width="10.7109375" style="2" customWidth="1"/>
    <col min="9223" max="9223" width="15.7109375" style="2" customWidth="1"/>
    <col min="9224" max="9224" width="8" style="2" customWidth="1"/>
    <col min="9225" max="9225" width="14.28515625" style="2" customWidth="1"/>
    <col min="9226" max="9226" width="7.28515625" style="2" customWidth="1"/>
    <col min="9227" max="9227" width="12.7109375" style="2" customWidth="1"/>
    <col min="9228" max="9471" width="9.140625" style="2"/>
    <col min="9472" max="9472" width="17.5703125" style="2" customWidth="1"/>
    <col min="9473" max="9473" width="13" style="2" customWidth="1"/>
    <col min="9474" max="9474" width="8.5703125" style="2" customWidth="1"/>
    <col min="9475" max="9475" width="16.28515625" style="2" customWidth="1"/>
    <col min="9476" max="9477" width="0" style="2" hidden="1" customWidth="1"/>
    <col min="9478" max="9478" width="10.7109375" style="2" customWidth="1"/>
    <col min="9479" max="9479" width="15.7109375" style="2" customWidth="1"/>
    <col min="9480" max="9480" width="8" style="2" customWidth="1"/>
    <col min="9481" max="9481" width="14.28515625" style="2" customWidth="1"/>
    <col min="9482" max="9482" width="7.28515625" style="2" customWidth="1"/>
    <col min="9483" max="9483" width="12.7109375" style="2" customWidth="1"/>
    <col min="9484" max="9727" width="9.140625" style="2"/>
    <col min="9728" max="9728" width="17.5703125" style="2" customWidth="1"/>
    <col min="9729" max="9729" width="13" style="2" customWidth="1"/>
    <col min="9730" max="9730" width="8.5703125" style="2" customWidth="1"/>
    <col min="9731" max="9731" width="16.28515625" style="2" customWidth="1"/>
    <col min="9732" max="9733" width="0" style="2" hidden="1" customWidth="1"/>
    <col min="9734" max="9734" width="10.7109375" style="2" customWidth="1"/>
    <col min="9735" max="9735" width="15.7109375" style="2" customWidth="1"/>
    <col min="9736" max="9736" width="8" style="2" customWidth="1"/>
    <col min="9737" max="9737" width="14.28515625" style="2" customWidth="1"/>
    <col min="9738" max="9738" width="7.28515625" style="2" customWidth="1"/>
    <col min="9739" max="9739" width="12.7109375" style="2" customWidth="1"/>
    <col min="9740" max="9983" width="9.140625" style="2"/>
    <col min="9984" max="9984" width="17.5703125" style="2" customWidth="1"/>
    <col min="9985" max="9985" width="13" style="2" customWidth="1"/>
    <col min="9986" max="9986" width="8.5703125" style="2" customWidth="1"/>
    <col min="9987" max="9987" width="16.28515625" style="2" customWidth="1"/>
    <col min="9988" max="9989" width="0" style="2" hidden="1" customWidth="1"/>
    <col min="9990" max="9990" width="10.7109375" style="2" customWidth="1"/>
    <col min="9991" max="9991" width="15.7109375" style="2" customWidth="1"/>
    <col min="9992" max="9992" width="8" style="2" customWidth="1"/>
    <col min="9993" max="9993" width="14.28515625" style="2" customWidth="1"/>
    <col min="9994" max="9994" width="7.28515625" style="2" customWidth="1"/>
    <col min="9995" max="9995" width="12.7109375" style="2" customWidth="1"/>
    <col min="9996" max="10239" width="9.140625" style="2"/>
    <col min="10240" max="10240" width="17.5703125" style="2" customWidth="1"/>
    <col min="10241" max="10241" width="13" style="2" customWidth="1"/>
    <col min="10242" max="10242" width="8.5703125" style="2" customWidth="1"/>
    <col min="10243" max="10243" width="16.28515625" style="2" customWidth="1"/>
    <col min="10244" max="10245" width="0" style="2" hidden="1" customWidth="1"/>
    <col min="10246" max="10246" width="10.7109375" style="2" customWidth="1"/>
    <col min="10247" max="10247" width="15.7109375" style="2" customWidth="1"/>
    <col min="10248" max="10248" width="8" style="2" customWidth="1"/>
    <col min="10249" max="10249" width="14.28515625" style="2" customWidth="1"/>
    <col min="10250" max="10250" width="7.28515625" style="2" customWidth="1"/>
    <col min="10251" max="10251" width="12.7109375" style="2" customWidth="1"/>
    <col min="10252" max="10495" width="9.140625" style="2"/>
    <col min="10496" max="10496" width="17.5703125" style="2" customWidth="1"/>
    <col min="10497" max="10497" width="13" style="2" customWidth="1"/>
    <col min="10498" max="10498" width="8.5703125" style="2" customWidth="1"/>
    <col min="10499" max="10499" width="16.28515625" style="2" customWidth="1"/>
    <col min="10500" max="10501" width="0" style="2" hidden="1" customWidth="1"/>
    <col min="10502" max="10502" width="10.7109375" style="2" customWidth="1"/>
    <col min="10503" max="10503" width="15.7109375" style="2" customWidth="1"/>
    <col min="10504" max="10504" width="8" style="2" customWidth="1"/>
    <col min="10505" max="10505" width="14.28515625" style="2" customWidth="1"/>
    <col min="10506" max="10506" width="7.28515625" style="2" customWidth="1"/>
    <col min="10507" max="10507" width="12.7109375" style="2" customWidth="1"/>
    <col min="10508" max="10751" width="9.140625" style="2"/>
    <col min="10752" max="10752" width="17.5703125" style="2" customWidth="1"/>
    <col min="10753" max="10753" width="13" style="2" customWidth="1"/>
    <col min="10754" max="10754" width="8.5703125" style="2" customWidth="1"/>
    <col min="10755" max="10755" width="16.28515625" style="2" customWidth="1"/>
    <col min="10756" max="10757" width="0" style="2" hidden="1" customWidth="1"/>
    <col min="10758" max="10758" width="10.7109375" style="2" customWidth="1"/>
    <col min="10759" max="10759" width="15.7109375" style="2" customWidth="1"/>
    <col min="10760" max="10760" width="8" style="2" customWidth="1"/>
    <col min="10761" max="10761" width="14.28515625" style="2" customWidth="1"/>
    <col min="10762" max="10762" width="7.28515625" style="2" customWidth="1"/>
    <col min="10763" max="10763" width="12.7109375" style="2" customWidth="1"/>
    <col min="10764" max="11007" width="9.140625" style="2"/>
    <col min="11008" max="11008" width="17.5703125" style="2" customWidth="1"/>
    <col min="11009" max="11009" width="13" style="2" customWidth="1"/>
    <col min="11010" max="11010" width="8.5703125" style="2" customWidth="1"/>
    <col min="11011" max="11011" width="16.28515625" style="2" customWidth="1"/>
    <col min="11012" max="11013" width="0" style="2" hidden="1" customWidth="1"/>
    <col min="11014" max="11014" width="10.7109375" style="2" customWidth="1"/>
    <col min="11015" max="11015" width="15.7109375" style="2" customWidth="1"/>
    <col min="11016" max="11016" width="8" style="2" customWidth="1"/>
    <col min="11017" max="11017" width="14.28515625" style="2" customWidth="1"/>
    <col min="11018" max="11018" width="7.28515625" style="2" customWidth="1"/>
    <col min="11019" max="11019" width="12.7109375" style="2" customWidth="1"/>
    <col min="11020" max="11263" width="9.140625" style="2"/>
    <col min="11264" max="11264" width="17.5703125" style="2" customWidth="1"/>
    <col min="11265" max="11265" width="13" style="2" customWidth="1"/>
    <col min="11266" max="11266" width="8.5703125" style="2" customWidth="1"/>
    <col min="11267" max="11267" width="16.28515625" style="2" customWidth="1"/>
    <col min="11268" max="11269" width="0" style="2" hidden="1" customWidth="1"/>
    <col min="11270" max="11270" width="10.7109375" style="2" customWidth="1"/>
    <col min="11271" max="11271" width="15.7109375" style="2" customWidth="1"/>
    <col min="11272" max="11272" width="8" style="2" customWidth="1"/>
    <col min="11273" max="11273" width="14.28515625" style="2" customWidth="1"/>
    <col min="11274" max="11274" width="7.28515625" style="2" customWidth="1"/>
    <col min="11275" max="11275" width="12.7109375" style="2" customWidth="1"/>
    <col min="11276" max="11519" width="9.140625" style="2"/>
    <col min="11520" max="11520" width="17.5703125" style="2" customWidth="1"/>
    <col min="11521" max="11521" width="13" style="2" customWidth="1"/>
    <col min="11522" max="11522" width="8.5703125" style="2" customWidth="1"/>
    <col min="11523" max="11523" width="16.28515625" style="2" customWidth="1"/>
    <col min="11524" max="11525" width="0" style="2" hidden="1" customWidth="1"/>
    <col min="11526" max="11526" width="10.7109375" style="2" customWidth="1"/>
    <col min="11527" max="11527" width="15.7109375" style="2" customWidth="1"/>
    <col min="11528" max="11528" width="8" style="2" customWidth="1"/>
    <col min="11529" max="11529" width="14.28515625" style="2" customWidth="1"/>
    <col min="11530" max="11530" width="7.28515625" style="2" customWidth="1"/>
    <col min="11531" max="11531" width="12.7109375" style="2" customWidth="1"/>
    <col min="11532" max="11775" width="9.140625" style="2"/>
    <col min="11776" max="11776" width="17.5703125" style="2" customWidth="1"/>
    <col min="11777" max="11777" width="13" style="2" customWidth="1"/>
    <col min="11778" max="11778" width="8.5703125" style="2" customWidth="1"/>
    <col min="11779" max="11779" width="16.28515625" style="2" customWidth="1"/>
    <col min="11780" max="11781" width="0" style="2" hidden="1" customWidth="1"/>
    <col min="11782" max="11782" width="10.7109375" style="2" customWidth="1"/>
    <col min="11783" max="11783" width="15.7109375" style="2" customWidth="1"/>
    <col min="11784" max="11784" width="8" style="2" customWidth="1"/>
    <col min="11785" max="11785" width="14.28515625" style="2" customWidth="1"/>
    <col min="11786" max="11786" width="7.28515625" style="2" customWidth="1"/>
    <col min="11787" max="11787" width="12.7109375" style="2" customWidth="1"/>
    <col min="11788" max="12031" width="9.140625" style="2"/>
    <col min="12032" max="12032" width="17.5703125" style="2" customWidth="1"/>
    <col min="12033" max="12033" width="13" style="2" customWidth="1"/>
    <col min="12034" max="12034" width="8.5703125" style="2" customWidth="1"/>
    <col min="12035" max="12035" width="16.28515625" style="2" customWidth="1"/>
    <col min="12036" max="12037" width="0" style="2" hidden="1" customWidth="1"/>
    <col min="12038" max="12038" width="10.7109375" style="2" customWidth="1"/>
    <col min="12039" max="12039" width="15.7109375" style="2" customWidth="1"/>
    <col min="12040" max="12040" width="8" style="2" customWidth="1"/>
    <col min="12041" max="12041" width="14.28515625" style="2" customWidth="1"/>
    <col min="12042" max="12042" width="7.28515625" style="2" customWidth="1"/>
    <col min="12043" max="12043" width="12.7109375" style="2" customWidth="1"/>
    <col min="12044" max="12287" width="9.140625" style="2"/>
    <col min="12288" max="12288" width="17.5703125" style="2" customWidth="1"/>
    <col min="12289" max="12289" width="13" style="2" customWidth="1"/>
    <col min="12290" max="12290" width="8.5703125" style="2" customWidth="1"/>
    <col min="12291" max="12291" width="16.28515625" style="2" customWidth="1"/>
    <col min="12292" max="12293" width="0" style="2" hidden="1" customWidth="1"/>
    <col min="12294" max="12294" width="10.7109375" style="2" customWidth="1"/>
    <col min="12295" max="12295" width="15.7109375" style="2" customWidth="1"/>
    <col min="12296" max="12296" width="8" style="2" customWidth="1"/>
    <col min="12297" max="12297" width="14.28515625" style="2" customWidth="1"/>
    <col min="12298" max="12298" width="7.28515625" style="2" customWidth="1"/>
    <col min="12299" max="12299" width="12.7109375" style="2" customWidth="1"/>
    <col min="12300" max="12543" width="9.140625" style="2"/>
    <col min="12544" max="12544" width="17.5703125" style="2" customWidth="1"/>
    <col min="12545" max="12545" width="13" style="2" customWidth="1"/>
    <col min="12546" max="12546" width="8.5703125" style="2" customWidth="1"/>
    <col min="12547" max="12547" width="16.28515625" style="2" customWidth="1"/>
    <col min="12548" max="12549" width="0" style="2" hidden="1" customWidth="1"/>
    <col min="12550" max="12550" width="10.7109375" style="2" customWidth="1"/>
    <col min="12551" max="12551" width="15.7109375" style="2" customWidth="1"/>
    <col min="12552" max="12552" width="8" style="2" customWidth="1"/>
    <col min="12553" max="12553" width="14.28515625" style="2" customWidth="1"/>
    <col min="12554" max="12554" width="7.28515625" style="2" customWidth="1"/>
    <col min="12555" max="12555" width="12.7109375" style="2" customWidth="1"/>
    <col min="12556" max="12799" width="9.140625" style="2"/>
    <col min="12800" max="12800" width="17.5703125" style="2" customWidth="1"/>
    <col min="12801" max="12801" width="13" style="2" customWidth="1"/>
    <col min="12802" max="12802" width="8.5703125" style="2" customWidth="1"/>
    <col min="12803" max="12803" width="16.28515625" style="2" customWidth="1"/>
    <col min="12804" max="12805" width="0" style="2" hidden="1" customWidth="1"/>
    <col min="12806" max="12806" width="10.7109375" style="2" customWidth="1"/>
    <col min="12807" max="12807" width="15.7109375" style="2" customWidth="1"/>
    <col min="12808" max="12808" width="8" style="2" customWidth="1"/>
    <col min="12809" max="12809" width="14.28515625" style="2" customWidth="1"/>
    <col min="12810" max="12810" width="7.28515625" style="2" customWidth="1"/>
    <col min="12811" max="12811" width="12.7109375" style="2" customWidth="1"/>
    <col min="12812" max="13055" width="9.140625" style="2"/>
    <col min="13056" max="13056" width="17.5703125" style="2" customWidth="1"/>
    <col min="13057" max="13057" width="13" style="2" customWidth="1"/>
    <col min="13058" max="13058" width="8.5703125" style="2" customWidth="1"/>
    <col min="13059" max="13059" width="16.28515625" style="2" customWidth="1"/>
    <col min="13060" max="13061" width="0" style="2" hidden="1" customWidth="1"/>
    <col min="13062" max="13062" width="10.7109375" style="2" customWidth="1"/>
    <col min="13063" max="13063" width="15.7109375" style="2" customWidth="1"/>
    <col min="13064" max="13064" width="8" style="2" customWidth="1"/>
    <col min="13065" max="13065" width="14.28515625" style="2" customWidth="1"/>
    <col min="13066" max="13066" width="7.28515625" style="2" customWidth="1"/>
    <col min="13067" max="13067" width="12.7109375" style="2" customWidth="1"/>
    <col min="13068" max="13311" width="9.140625" style="2"/>
    <col min="13312" max="13312" width="17.5703125" style="2" customWidth="1"/>
    <col min="13313" max="13313" width="13" style="2" customWidth="1"/>
    <col min="13314" max="13314" width="8.5703125" style="2" customWidth="1"/>
    <col min="13315" max="13315" width="16.28515625" style="2" customWidth="1"/>
    <col min="13316" max="13317" width="0" style="2" hidden="1" customWidth="1"/>
    <col min="13318" max="13318" width="10.7109375" style="2" customWidth="1"/>
    <col min="13319" max="13319" width="15.7109375" style="2" customWidth="1"/>
    <col min="13320" max="13320" width="8" style="2" customWidth="1"/>
    <col min="13321" max="13321" width="14.28515625" style="2" customWidth="1"/>
    <col min="13322" max="13322" width="7.28515625" style="2" customWidth="1"/>
    <col min="13323" max="13323" width="12.7109375" style="2" customWidth="1"/>
    <col min="13324" max="13567" width="9.140625" style="2"/>
    <col min="13568" max="13568" width="17.5703125" style="2" customWidth="1"/>
    <col min="13569" max="13569" width="13" style="2" customWidth="1"/>
    <col min="13570" max="13570" width="8.5703125" style="2" customWidth="1"/>
    <col min="13571" max="13571" width="16.28515625" style="2" customWidth="1"/>
    <col min="13572" max="13573" width="0" style="2" hidden="1" customWidth="1"/>
    <col min="13574" max="13574" width="10.7109375" style="2" customWidth="1"/>
    <col min="13575" max="13575" width="15.7109375" style="2" customWidth="1"/>
    <col min="13576" max="13576" width="8" style="2" customWidth="1"/>
    <col min="13577" max="13577" width="14.28515625" style="2" customWidth="1"/>
    <col min="13578" max="13578" width="7.28515625" style="2" customWidth="1"/>
    <col min="13579" max="13579" width="12.7109375" style="2" customWidth="1"/>
    <col min="13580" max="13823" width="9.140625" style="2"/>
    <col min="13824" max="13824" width="17.5703125" style="2" customWidth="1"/>
    <col min="13825" max="13825" width="13" style="2" customWidth="1"/>
    <col min="13826" max="13826" width="8.5703125" style="2" customWidth="1"/>
    <col min="13827" max="13827" width="16.28515625" style="2" customWidth="1"/>
    <col min="13828" max="13829" width="0" style="2" hidden="1" customWidth="1"/>
    <col min="13830" max="13830" width="10.7109375" style="2" customWidth="1"/>
    <col min="13831" max="13831" width="15.7109375" style="2" customWidth="1"/>
    <col min="13832" max="13832" width="8" style="2" customWidth="1"/>
    <col min="13833" max="13833" width="14.28515625" style="2" customWidth="1"/>
    <col min="13834" max="13834" width="7.28515625" style="2" customWidth="1"/>
    <col min="13835" max="13835" width="12.7109375" style="2" customWidth="1"/>
    <col min="13836" max="14079" width="9.140625" style="2"/>
    <col min="14080" max="14080" width="17.5703125" style="2" customWidth="1"/>
    <col min="14081" max="14081" width="13" style="2" customWidth="1"/>
    <col min="14082" max="14082" width="8.5703125" style="2" customWidth="1"/>
    <col min="14083" max="14083" width="16.28515625" style="2" customWidth="1"/>
    <col min="14084" max="14085" width="0" style="2" hidden="1" customWidth="1"/>
    <col min="14086" max="14086" width="10.7109375" style="2" customWidth="1"/>
    <col min="14087" max="14087" width="15.7109375" style="2" customWidth="1"/>
    <col min="14088" max="14088" width="8" style="2" customWidth="1"/>
    <col min="14089" max="14089" width="14.28515625" style="2" customWidth="1"/>
    <col min="14090" max="14090" width="7.28515625" style="2" customWidth="1"/>
    <col min="14091" max="14091" width="12.7109375" style="2" customWidth="1"/>
    <col min="14092" max="14335" width="9.140625" style="2"/>
    <col min="14336" max="14336" width="17.5703125" style="2" customWidth="1"/>
    <col min="14337" max="14337" width="13" style="2" customWidth="1"/>
    <col min="14338" max="14338" width="8.5703125" style="2" customWidth="1"/>
    <col min="14339" max="14339" width="16.28515625" style="2" customWidth="1"/>
    <col min="14340" max="14341" width="0" style="2" hidden="1" customWidth="1"/>
    <col min="14342" max="14342" width="10.7109375" style="2" customWidth="1"/>
    <col min="14343" max="14343" width="15.7109375" style="2" customWidth="1"/>
    <col min="14344" max="14344" width="8" style="2" customWidth="1"/>
    <col min="14345" max="14345" width="14.28515625" style="2" customWidth="1"/>
    <col min="14346" max="14346" width="7.28515625" style="2" customWidth="1"/>
    <col min="14347" max="14347" width="12.7109375" style="2" customWidth="1"/>
    <col min="14348" max="14591" width="9.140625" style="2"/>
    <col min="14592" max="14592" width="17.5703125" style="2" customWidth="1"/>
    <col min="14593" max="14593" width="13" style="2" customWidth="1"/>
    <col min="14594" max="14594" width="8.5703125" style="2" customWidth="1"/>
    <col min="14595" max="14595" width="16.28515625" style="2" customWidth="1"/>
    <col min="14596" max="14597" width="0" style="2" hidden="1" customWidth="1"/>
    <col min="14598" max="14598" width="10.7109375" style="2" customWidth="1"/>
    <col min="14599" max="14599" width="15.7109375" style="2" customWidth="1"/>
    <col min="14600" max="14600" width="8" style="2" customWidth="1"/>
    <col min="14601" max="14601" width="14.28515625" style="2" customWidth="1"/>
    <col min="14602" max="14602" width="7.28515625" style="2" customWidth="1"/>
    <col min="14603" max="14603" width="12.7109375" style="2" customWidth="1"/>
    <col min="14604" max="14847" width="9.140625" style="2"/>
    <col min="14848" max="14848" width="17.5703125" style="2" customWidth="1"/>
    <col min="14849" max="14849" width="13" style="2" customWidth="1"/>
    <col min="14850" max="14850" width="8.5703125" style="2" customWidth="1"/>
    <col min="14851" max="14851" width="16.28515625" style="2" customWidth="1"/>
    <col min="14852" max="14853" width="0" style="2" hidden="1" customWidth="1"/>
    <col min="14854" max="14854" width="10.7109375" style="2" customWidth="1"/>
    <col min="14855" max="14855" width="15.7109375" style="2" customWidth="1"/>
    <col min="14856" max="14856" width="8" style="2" customWidth="1"/>
    <col min="14857" max="14857" width="14.28515625" style="2" customWidth="1"/>
    <col min="14858" max="14858" width="7.28515625" style="2" customWidth="1"/>
    <col min="14859" max="14859" width="12.7109375" style="2" customWidth="1"/>
    <col min="14860" max="15103" width="9.140625" style="2"/>
    <col min="15104" max="15104" width="17.5703125" style="2" customWidth="1"/>
    <col min="15105" max="15105" width="13" style="2" customWidth="1"/>
    <col min="15106" max="15106" width="8.5703125" style="2" customWidth="1"/>
    <col min="15107" max="15107" width="16.28515625" style="2" customWidth="1"/>
    <col min="15108" max="15109" width="0" style="2" hidden="1" customWidth="1"/>
    <col min="15110" max="15110" width="10.7109375" style="2" customWidth="1"/>
    <col min="15111" max="15111" width="15.7109375" style="2" customWidth="1"/>
    <col min="15112" max="15112" width="8" style="2" customWidth="1"/>
    <col min="15113" max="15113" width="14.28515625" style="2" customWidth="1"/>
    <col min="15114" max="15114" width="7.28515625" style="2" customWidth="1"/>
    <col min="15115" max="15115" width="12.7109375" style="2" customWidth="1"/>
    <col min="15116" max="15359" width="9.140625" style="2"/>
    <col min="15360" max="15360" width="17.5703125" style="2" customWidth="1"/>
    <col min="15361" max="15361" width="13" style="2" customWidth="1"/>
    <col min="15362" max="15362" width="8.5703125" style="2" customWidth="1"/>
    <col min="15363" max="15363" width="16.28515625" style="2" customWidth="1"/>
    <col min="15364" max="15365" width="0" style="2" hidden="1" customWidth="1"/>
    <col min="15366" max="15366" width="10.7109375" style="2" customWidth="1"/>
    <col min="15367" max="15367" width="15.7109375" style="2" customWidth="1"/>
    <col min="15368" max="15368" width="8" style="2" customWidth="1"/>
    <col min="15369" max="15369" width="14.28515625" style="2" customWidth="1"/>
    <col min="15370" max="15370" width="7.28515625" style="2" customWidth="1"/>
    <col min="15371" max="15371" width="12.7109375" style="2" customWidth="1"/>
    <col min="15372" max="15615" width="9.140625" style="2"/>
    <col min="15616" max="15616" width="17.5703125" style="2" customWidth="1"/>
    <col min="15617" max="15617" width="13" style="2" customWidth="1"/>
    <col min="15618" max="15618" width="8.5703125" style="2" customWidth="1"/>
    <col min="15619" max="15619" width="16.28515625" style="2" customWidth="1"/>
    <col min="15620" max="15621" width="0" style="2" hidden="1" customWidth="1"/>
    <col min="15622" max="15622" width="10.7109375" style="2" customWidth="1"/>
    <col min="15623" max="15623" width="15.7109375" style="2" customWidth="1"/>
    <col min="15624" max="15624" width="8" style="2" customWidth="1"/>
    <col min="15625" max="15625" width="14.28515625" style="2" customWidth="1"/>
    <col min="15626" max="15626" width="7.28515625" style="2" customWidth="1"/>
    <col min="15627" max="15627" width="12.7109375" style="2" customWidth="1"/>
    <col min="15628" max="15871" width="9.140625" style="2"/>
    <col min="15872" max="15872" width="17.5703125" style="2" customWidth="1"/>
    <col min="15873" max="15873" width="13" style="2" customWidth="1"/>
    <col min="15874" max="15874" width="8.5703125" style="2" customWidth="1"/>
    <col min="15875" max="15875" width="16.28515625" style="2" customWidth="1"/>
    <col min="15876" max="15877" width="0" style="2" hidden="1" customWidth="1"/>
    <col min="15878" max="15878" width="10.7109375" style="2" customWidth="1"/>
    <col min="15879" max="15879" width="15.7109375" style="2" customWidth="1"/>
    <col min="15880" max="15880" width="8" style="2" customWidth="1"/>
    <col min="15881" max="15881" width="14.28515625" style="2" customWidth="1"/>
    <col min="15882" max="15882" width="7.28515625" style="2" customWidth="1"/>
    <col min="15883" max="15883" width="12.7109375" style="2" customWidth="1"/>
    <col min="15884" max="16127" width="9.140625" style="2"/>
    <col min="16128" max="16128" width="17.5703125" style="2" customWidth="1"/>
    <col min="16129" max="16129" width="13" style="2" customWidth="1"/>
    <col min="16130" max="16130" width="8.5703125" style="2" customWidth="1"/>
    <col min="16131" max="16131" width="16.28515625" style="2" customWidth="1"/>
    <col min="16132" max="16133" width="0" style="2" hidden="1" customWidth="1"/>
    <col min="16134" max="16134" width="10.7109375" style="2" customWidth="1"/>
    <col min="16135" max="16135" width="15.7109375" style="2" customWidth="1"/>
    <col min="16136" max="16136" width="8" style="2" customWidth="1"/>
    <col min="16137" max="16137" width="14.28515625" style="2" customWidth="1"/>
    <col min="16138" max="16138" width="7.28515625" style="2" customWidth="1"/>
    <col min="16139" max="16139" width="12.7109375" style="2" customWidth="1"/>
    <col min="16140" max="16384" width="9.140625" style="2"/>
  </cols>
  <sheetData>
    <row r="1" spans="1:17" ht="18.75" x14ac:dyDescent="0.3">
      <c r="A1" s="44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ht="40.5" customHeight="1" thickBot="1" x14ac:dyDescent="0.3">
      <c r="A2" s="46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7" x14ac:dyDescent="0.25">
      <c r="A3" s="48" t="s">
        <v>0</v>
      </c>
      <c r="B3" s="49"/>
      <c r="C3" s="52" t="s">
        <v>1</v>
      </c>
      <c r="D3" s="48" t="s">
        <v>34</v>
      </c>
      <c r="E3" s="54"/>
      <c r="F3" s="48" t="s">
        <v>35</v>
      </c>
      <c r="G3" s="61"/>
      <c r="H3" s="57" t="s">
        <v>2</v>
      </c>
      <c r="I3" s="49"/>
      <c r="J3" s="48" t="s">
        <v>36</v>
      </c>
      <c r="K3" s="57"/>
      <c r="L3" s="39" t="s">
        <v>37</v>
      </c>
    </row>
    <row r="4" spans="1:17" ht="29.25" customHeight="1" thickBot="1" x14ac:dyDescent="0.3">
      <c r="A4" s="50"/>
      <c r="B4" s="51"/>
      <c r="C4" s="53"/>
      <c r="D4" s="55"/>
      <c r="E4" s="56"/>
      <c r="F4" s="62"/>
      <c r="G4" s="63"/>
      <c r="H4" s="58"/>
      <c r="I4" s="59"/>
      <c r="J4" s="60"/>
      <c r="K4" s="58"/>
      <c r="L4" s="40"/>
    </row>
    <row r="5" spans="1:17" ht="17.25" customHeight="1" x14ac:dyDescent="0.25">
      <c r="A5" s="41" t="s">
        <v>22</v>
      </c>
      <c r="B5" s="42"/>
      <c r="C5" s="6">
        <v>10300</v>
      </c>
      <c r="D5" s="7">
        <v>24</v>
      </c>
      <c r="E5" s="8">
        <v>247200</v>
      </c>
      <c r="F5" s="9">
        <v>21</v>
      </c>
      <c r="G5" s="10">
        <f>E5/D5*F5</f>
        <v>216300</v>
      </c>
      <c r="H5" s="11">
        <v>7</v>
      </c>
      <c r="I5" s="3">
        <f t="shared" ref="I5:I11" si="0">G5/F5*H5</f>
        <v>72100</v>
      </c>
      <c r="J5" s="4">
        <f>D5+H5</f>
        <v>31</v>
      </c>
      <c r="K5" s="36">
        <f>E5+I5</f>
        <v>319300</v>
      </c>
      <c r="L5" s="34">
        <f t="shared" ref="L5:L29" si="1">D5-F5+H5</f>
        <v>10</v>
      </c>
      <c r="M5" s="32"/>
      <c r="N5" s="5"/>
    </row>
    <row r="6" spans="1:17" ht="15.75" customHeight="1" x14ac:dyDescent="0.25">
      <c r="A6" s="41" t="s">
        <v>23</v>
      </c>
      <c r="B6" s="42"/>
      <c r="C6" s="6">
        <v>36149.800000000003</v>
      </c>
      <c r="D6" s="7">
        <v>5</v>
      </c>
      <c r="E6" s="8">
        <v>168149</v>
      </c>
      <c r="F6" s="9">
        <v>1</v>
      </c>
      <c r="G6" s="10">
        <f t="shared" ref="G6:G29" si="2">E6/D6*F6</f>
        <v>33629.800000000003</v>
      </c>
      <c r="H6" s="11">
        <v>-2</v>
      </c>
      <c r="I6" s="3">
        <f t="shared" si="0"/>
        <v>-67259.600000000006</v>
      </c>
      <c r="J6" s="4">
        <f t="shared" ref="J6:J29" si="3">D6+H6</f>
        <v>3</v>
      </c>
      <c r="K6" s="36">
        <f t="shared" ref="K6:K28" si="4">E6+I6</f>
        <v>100889.4</v>
      </c>
      <c r="L6" s="34">
        <f t="shared" si="1"/>
        <v>2</v>
      </c>
      <c r="M6" s="32"/>
      <c r="N6" s="5"/>
    </row>
    <row r="7" spans="1:17" ht="19.5" customHeight="1" x14ac:dyDescent="0.25">
      <c r="A7" s="41" t="s">
        <v>3</v>
      </c>
      <c r="B7" s="42"/>
      <c r="C7" s="6">
        <v>9200</v>
      </c>
      <c r="D7" s="7">
        <v>12</v>
      </c>
      <c r="E7" s="8">
        <v>110400</v>
      </c>
      <c r="F7" s="9">
        <v>4</v>
      </c>
      <c r="G7" s="10">
        <f t="shared" si="2"/>
        <v>36800</v>
      </c>
      <c r="H7" s="11">
        <v>-3</v>
      </c>
      <c r="I7" s="3">
        <f t="shared" si="0"/>
        <v>-27600</v>
      </c>
      <c r="J7" s="4">
        <f t="shared" si="3"/>
        <v>9</v>
      </c>
      <c r="K7" s="36">
        <f t="shared" si="4"/>
        <v>82800</v>
      </c>
      <c r="L7" s="34">
        <f t="shared" si="1"/>
        <v>5</v>
      </c>
      <c r="M7" s="32"/>
      <c r="N7" s="5"/>
    </row>
    <row r="8" spans="1:17" ht="21" customHeight="1" x14ac:dyDescent="0.25">
      <c r="A8" s="41" t="s">
        <v>24</v>
      </c>
      <c r="B8" s="43"/>
      <c r="C8" s="6"/>
      <c r="D8" s="7">
        <v>12</v>
      </c>
      <c r="E8" s="8">
        <v>103428</v>
      </c>
      <c r="F8" s="9">
        <v>12</v>
      </c>
      <c r="G8" s="10">
        <f t="shared" si="2"/>
        <v>103428</v>
      </c>
      <c r="H8" s="11">
        <v>6</v>
      </c>
      <c r="I8" s="3">
        <f t="shared" si="0"/>
        <v>51714</v>
      </c>
      <c r="J8" s="4">
        <f>D8+H8</f>
        <v>18</v>
      </c>
      <c r="K8" s="36">
        <f t="shared" si="4"/>
        <v>155142</v>
      </c>
      <c r="L8" s="34">
        <f t="shared" si="1"/>
        <v>6</v>
      </c>
      <c r="M8" s="32"/>
      <c r="N8" s="5" t="s">
        <v>18</v>
      </c>
      <c r="Q8" s="2">
        <f>14-3-5</f>
        <v>6</v>
      </c>
    </row>
    <row r="9" spans="1:17" ht="15" customHeight="1" x14ac:dyDescent="0.25">
      <c r="A9" s="41" t="s">
        <v>4</v>
      </c>
      <c r="B9" s="42"/>
      <c r="C9" s="6">
        <v>4598.5</v>
      </c>
      <c r="D9" s="7">
        <v>12</v>
      </c>
      <c r="E9" s="8">
        <v>55182</v>
      </c>
      <c r="F9" s="9">
        <v>10</v>
      </c>
      <c r="G9" s="10">
        <f t="shared" si="2"/>
        <v>45985</v>
      </c>
      <c r="H9" s="11">
        <v>3</v>
      </c>
      <c r="I9" s="3">
        <f t="shared" si="0"/>
        <v>13795.5</v>
      </c>
      <c r="J9" s="4">
        <f t="shared" si="3"/>
        <v>15</v>
      </c>
      <c r="K9" s="36">
        <f t="shared" si="4"/>
        <v>68977.5</v>
      </c>
      <c r="L9" s="34">
        <f t="shared" si="1"/>
        <v>5</v>
      </c>
      <c r="M9" s="32"/>
      <c r="N9" s="5"/>
    </row>
    <row r="10" spans="1:17" x14ac:dyDescent="0.25">
      <c r="A10" s="41" t="s">
        <v>29</v>
      </c>
      <c r="B10" s="42"/>
      <c r="C10" s="6">
        <v>5808.3</v>
      </c>
      <c r="D10" s="7">
        <v>87</v>
      </c>
      <c r="E10" s="8">
        <v>505322.1</v>
      </c>
      <c r="F10" s="9">
        <v>41</v>
      </c>
      <c r="G10" s="10">
        <f t="shared" si="2"/>
        <v>238140.30000000002</v>
      </c>
      <c r="H10" s="11">
        <v>-2</v>
      </c>
      <c r="I10" s="3">
        <f t="shared" si="0"/>
        <v>-11616.6</v>
      </c>
      <c r="J10" s="4">
        <f t="shared" si="3"/>
        <v>85</v>
      </c>
      <c r="K10" s="36">
        <f t="shared" si="4"/>
        <v>493705.5</v>
      </c>
      <c r="L10" s="34">
        <f t="shared" si="1"/>
        <v>44</v>
      </c>
      <c r="M10" s="32"/>
      <c r="N10" s="5"/>
    </row>
    <row r="11" spans="1:17" ht="22.5" customHeight="1" x14ac:dyDescent="0.25">
      <c r="A11" s="41" t="s">
        <v>25</v>
      </c>
      <c r="B11" s="42"/>
      <c r="C11" s="6">
        <v>2668.7</v>
      </c>
      <c r="D11" s="7">
        <v>40</v>
      </c>
      <c r="E11" s="8">
        <v>106748</v>
      </c>
      <c r="F11" s="9">
        <v>16</v>
      </c>
      <c r="G11" s="10">
        <f t="shared" si="2"/>
        <v>42699.199999999997</v>
      </c>
      <c r="H11" s="11">
        <v>-15</v>
      </c>
      <c r="I11" s="3">
        <f t="shared" si="0"/>
        <v>-40030.5</v>
      </c>
      <c r="J11" s="4">
        <f t="shared" si="3"/>
        <v>25</v>
      </c>
      <c r="K11" s="36">
        <f t="shared" si="4"/>
        <v>66717.5</v>
      </c>
      <c r="L11" s="34">
        <f t="shared" si="1"/>
        <v>9</v>
      </c>
      <c r="M11" s="32"/>
      <c r="N11" s="5"/>
    </row>
    <row r="12" spans="1:17" ht="20.25" customHeight="1" x14ac:dyDescent="0.25">
      <c r="A12" s="41" t="s">
        <v>26</v>
      </c>
      <c r="B12" s="42"/>
      <c r="C12" s="6">
        <v>3383.6</v>
      </c>
      <c r="D12" s="7">
        <v>11</v>
      </c>
      <c r="E12" s="8">
        <v>37219.599999999999</v>
      </c>
      <c r="F12" s="9">
        <v>6</v>
      </c>
      <c r="G12" s="10">
        <f t="shared" si="2"/>
        <v>20301.599999999999</v>
      </c>
      <c r="H12" s="11"/>
      <c r="I12" s="3"/>
      <c r="J12" s="4">
        <f t="shared" si="3"/>
        <v>11</v>
      </c>
      <c r="K12" s="36">
        <f t="shared" si="4"/>
        <v>37219.599999999999</v>
      </c>
      <c r="L12" s="34">
        <f t="shared" si="1"/>
        <v>5</v>
      </c>
      <c r="M12" s="32"/>
      <c r="N12" s="5"/>
    </row>
    <row r="13" spans="1:17" x14ac:dyDescent="0.25">
      <c r="A13" s="41" t="s">
        <v>27</v>
      </c>
      <c r="B13" s="42"/>
      <c r="C13" s="6">
        <v>9409</v>
      </c>
      <c r="D13" s="7">
        <v>12</v>
      </c>
      <c r="E13" s="8">
        <v>114588</v>
      </c>
      <c r="F13" s="9">
        <v>8</v>
      </c>
      <c r="G13" s="10">
        <f t="shared" si="2"/>
        <v>76392</v>
      </c>
      <c r="H13" s="11">
        <v>-1</v>
      </c>
      <c r="I13" s="3">
        <f>G13/F13*H13</f>
        <v>-9549</v>
      </c>
      <c r="J13" s="4">
        <f>D13+H13</f>
        <v>11</v>
      </c>
      <c r="K13" s="36">
        <f t="shared" si="4"/>
        <v>105039</v>
      </c>
      <c r="L13" s="34">
        <f t="shared" si="1"/>
        <v>3</v>
      </c>
      <c r="M13" s="32"/>
      <c r="N13" s="5"/>
    </row>
    <row r="14" spans="1:17" ht="22.5" customHeight="1" x14ac:dyDescent="0.25">
      <c r="A14" s="41" t="s">
        <v>28</v>
      </c>
      <c r="B14" s="42"/>
      <c r="C14" s="6">
        <v>9802.2999999999993</v>
      </c>
      <c r="D14" s="7">
        <v>20</v>
      </c>
      <c r="E14" s="8">
        <v>198846</v>
      </c>
      <c r="F14" s="9">
        <v>11</v>
      </c>
      <c r="G14" s="10">
        <f t="shared" si="2"/>
        <v>109365.29999999999</v>
      </c>
      <c r="H14" s="11">
        <v>-4</v>
      </c>
      <c r="I14" s="3">
        <f>G14/F14*H14</f>
        <v>-39769.199999999997</v>
      </c>
      <c r="J14" s="4">
        <f t="shared" si="3"/>
        <v>16</v>
      </c>
      <c r="K14" s="36">
        <f t="shared" si="4"/>
        <v>159076.79999999999</v>
      </c>
      <c r="L14" s="34">
        <f t="shared" si="1"/>
        <v>5</v>
      </c>
      <c r="M14" s="32"/>
      <c r="N14" s="5"/>
    </row>
    <row r="15" spans="1:17" ht="19.5" customHeight="1" x14ac:dyDescent="0.25">
      <c r="A15" s="41" t="s">
        <v>5</v>
      </c>
      <c r="B15" s="42"/>
      <c r="C15" s="6">
        <v>9293.2000000000007</v>
      </c>
      <c r="D15" s="7">
        <v>1</v>
      </c>
      <c r="E15" s="8">
        <v>11273.2</v>
      </c>
      <c r="F15" s="9"/>
      <c r="G15" s="10">
        <f t="shared" si="2"/>
        <v>0</v>
      </c>
      <c r="H15" s="11">
        <v>-1</v>
      </c>
      <c r="I15" s="3">
        <v>-11273.2</v>
      </c>
      <c r="J15" s="4">
        <f t="shared" si="3"/>
        <v>0</v>
      </c>
      <c r="K15" s="36">
        <f t="shared" si="4"/>
        <v>0</v>
      </c>
      <c r="L15" s="34">
        <f t="shared" si="1"/>
        <v>0</v>
      </c>
      <c r="M15" s="32"/>
      <c r="N15" s="5"/>
    </row>
    <row r="16" spans="1:17" ht="19.5" customHeight="1" x14ac:dyDescent="0.25">
      <c r="A16" s="41" t="s">
        <v>6</v>
      </c>
      <c r="B16" s="42"/>
      <c r="C16" s="6">
        <v>9744.7999999999993</v>
      </c>
      <c r="D16" s="7">
        <v>12</v>
      </c>
      <c r="E16" s="8">
        <v>116937.60000000001</v>
      </c>
      <c r="F16" s="9">
        <v>9</v>
      </c>
      <c r="G16" s="10">
        <f t="shared" si="2"/>
        <v>87703.200000000012</v>
      </c>
      <c r="H16" s="11">
        <v>2</v>
      </c>
      <c r="I16" s="3">
        <f>G16/F16*H16</f>
        <v>19489.600000000002</v>
      </c>
      <c r="J16" s="4">
        <f t="shared" si="3"/>
        <v>14</v>
      </c>
      <c r="K16" s="36">
        <f>E16+I16</f>
        <v>136427.20000000001</v>
      </c>
      <c r="L16" s="34">
        <f t="shared" si="1"/>
        <v>5</v>
      </c>
      <c r="M16" s="32"/>
      <c r="N16" s="5"/>
    </row>
    <row r="17" spans="1:29" ht="19.5" customHeight="1" x14ac:dyDescent="0.25">
      <c r="A17" s="41" t="s">
        <v>7</v>
      </c>
      <c r="B17" s="42"/>
      <c r="C17" s="6">
        <v>5135.6499999999996</v>
      </c>
      <c r="D17" s="7">
        <v>70</v>
      </c>
      <c r="E17" s="8">
        <v>359422.4</v>
      </c>
      <c r="F17" s="9">
        <v>35</v>
      </c>
      <c r="G17" s="10">
        <v>179161.58</v>
      </c>
      <c r="H17" s="11">
        <v>-4</v>
      </c>
      <c r="I17" s="3">
        <f>G17/F17*H17-131.09</f>
        <v>-20606.699142857142</v>
      </c>
      <c r="J17" s="4">
        <f t="shared" si="3"/>
        <v>66</v>
      </c>
      <c r="K17" s="36">
        <f t="shared" si="4"/>
        <v>338815.70085714286</v>
      </c>
      <c r="L17" s="34">
        <f t="shared" si="1"/>
        <v>31</v>
      </c>
      <c r="M17" s="32"/>
      <c r="N17" s="5"/>
    </row>
    <row r="18" spans="1:29" ht="38.25" customHeight="1" x14ac:dyDescent="0.25">
      <c r="A18" s="41" t="s">
        <v>8</v>
      </c>
      <c r="B18" s="42"/>
      <c r="C18" s="6">
        <v>3012.6</v>
      </c>
      <c r="D18" s="7">
        <v>12</v>
      </c>
      <c r="E18" s="8">
        <v>42609.599999999999</v>
      </c>
      <c r="F18" s="9">
        <v>7</v>
      </c>
      <c r="G18" s="10">
        <f t="shared" si="2"/>
        <v>24855.599999999999</v>
      </c>
      <c r="H18" s="11"/>
      <c r="I18" s="12"/>
      <c r="J18" s="4">
        <f t="shared" si="3"/>
        <v>12</v>
      </c>
      <c r="K18" s="36">
        <f t="shared" si="4"/>
        <v>42609.599999999999</v>
      </c>
      <c r="L18" s="34">
        <f t="shared" si="1"/>
        <v>5</v>
      </c>
      <c r="M18" s="32"/>
      <c r="N18" s="5"/>
      <c r="AC18" s="2" t="s">
        <v>18</v>
      </c>
    </row>
    <row r="19" spans="1:29" ht="45" customHeight="1" x14ac:dyDescent="0.25">
      <c r="A19" s="41" t="s">
        <v>9</v>
      </c>
      <c r="B19" s="42"/>
      <c r="C19" s="6">
        <v>2161.1999999999998</v>
      </c>
      <c r="D19" s="7">
        <v>9</v>
      </c>
      <c r="E19" s="8">
        <v>19450.8</v>
      </c>
      <c r="F19" s="9">
        <v>3</v>
      </c>
      <c r="G19" s="10">
        <f t="shared" si="2"/>
        <v>6483.5999999999995</v>
      </c>
      <c r="H19" s="11"/>
      <c r="I19" s="3"/>
      <c r="J19" s="4">
        <f t="shared" si="3"/>
        <v>9</v>
      </c>
      <c r="K19" s="36">
        <f t="shared" si="4"/>
        <v>19450.8</v>
      </c>
      <c r="L19" s="34">
        <f t="shared" si="1"/>
        <v>6</v>
      </c>
      <c r="M19" s="32"/>
      <c r="N19" s="5"/>
    </row>
    <row r="20" spans="1:29" ht="30.75" customHeight="1" x14ac:dyDescent="0.25">
      <c r="A20" s="41" t="s">
        <v>21</v>
      </c>
      <c r="B20" s="42"/>
      <c r="C20" s="6">
        <v>13486</v>
      </c>
      <c r="D20" s="7">
        <v>1</v>
      </c>
      <c r="E20" s="8">
        <v>13066</v>
      </c>
      <c r="F20" s="9">
        <v>1</v>
      </c>
      <c r="G20" s="10">
        <f t="shared" si="2"/>
        <v>13066</v>
      </c>
      <c r="H20" s="11"/>
      <c r="I20" s="3"/>
      <c r="J20" s="4">
        <f t="shared" si="3"/>
        <v>1</v>
      </c>
      <c r="K20" s="36">
        <f>E20+I20</f>
        <v>13066</v>
      </c>
      <c r="L20" s="34">
        <f t="shared" si="1"/>
        <v>0</v>
      </c>
      <c r="M20" s="32"/>
      <c r="N20" s="5"/>
    </row>
    <row r="21" spans="1:29" ht="33.75" customHeight="1" x14ac:dyDescent="0.25">
      <c r="A21" s="41" t="s">
        <v>10</v>
      </c>
      <c r="B21" s="42"/>
      <c r="C21" s="6"/>
      <c r="D21" s="7">
        <v>12</v>
      </c>
      <c r="E21" s="8">
        <v>78648</v>
      </c>
      <c r="F21" s="9">
        <v>9</v>
      </c>
      <c r="G21" s="10">
        <f t="shared" si="2"/>
        <v>58986</v>
      </c>
      <c r="H21" s="11">
        <v>3</v>
      </c>
      <c r="I21" s="3">
        <f>G21/F21*H21</f>
        <v>19662</v>
      </c>
      <c r="J21" s="4">
        <f t="shared" si="3"/>
        <v>15</v>
      </c>
      <c r="K21" s="36">
        <f>E21+I21</f>
        <v>98310</v>
      </c>
      <c r="L21" s="34">
        <f t="shared" si="1"/>
        <v>6</v>
      </c>
      <c r="M21" s="32"/>
      <c r="N21" s="5"/>
    </row>
    <row r="22" spans="1:29" ht="33.75" customHeight="1" x14ac:dyDescent="0.25">
      <c r="A22" s="41" t="s">
        <v>11</v>
      </c>
      <c r="B22" s="42"/>
      <c r="C22" s="6"/>
      <c r="D22" s="7">
        <v>12</v>
      </c>
      <c r="E22" s="8">
        <v>192384</v>
      </c>
      <c r="F22" s="9">
        <v>7</v>
      </c>
      <c r="G22" s="10">
        <f t="shared" si="2"/>
        <v>112224</v>
      </c>
      <c r="H22" s="11"/>
      <c r="I22" s="3"/>
      <c r="J22" s="4">
        <f t="shared" si="3"/>
        <v>12</v>
      </c>
      <c r="K22" s="36">
        <f>E22+I22</f>
        <v>192384</v>
      </c>
      <c r="L22" s="34">
        <f t="shared" si="1"/>
        <v>5</v>
      </c>
      <c r="M22" s="32"/>
      <c r="O22" s="33"/>
    </row>
    <row r="23" spans="1:29" ht="17.25" customHeight="1" x14ac:dyDescent="0.25">
      <c r="A23" s="41" t="s">
        <v>12</v>
      </c>
      <c r="B23" s="42"/>
      <c r="C23" s="6">
        <v>10120</v>
      </c>
      <c r="D23" s="7">
        <v>5</v>
      </c>
      <c r="E23" s="8">
        <v>60665</v>
      </c>
      <c r="F23" s="9">
        <v>0</v>
      </c>
      <c r="G23" s="10">
        <f t="shared" si="2"/>
        <v>0</v>
      </c>
      <c r="H23" s="11">
        <v>-2</v>
      </c>
      <c r="I23" s="3">
        <f>E23/D23*H23</f>
        <v>-24266</v>
      </c>
      <c r="J23" s="4">
        <f t="shared" si="3"/>
        <v>3</v>
      </c>
      <c r="K23" s="36">
        <f t="shared" si="4"/>
        <v>36399</v>
      </c>
      <c r="L23" s="34">
        <f t="shared" si="1"/>
        <v>3</v>
      </c>
      <c r="M23" s="32"/>
      <c r="N23" s="5"/>
    </row>
    <row r="24" spans="1:29" ht="19.5" customHeight="1" x14ac:dyDescent="0.25">
      <c r="A24" s="41" t="s">
        <v>13</v>
      </c>
      <c r="B24" s="42"/>
      <c r="C24" s="6">
        <v>8916.7999999999993</v>
      </c>
      <c r="D24" s="7">
        <v>12</v>
      </c>
      <c r="E24" s="8">
        <v>107419.2</v>
      </c>
      <c r="F24" s="9">
        <v>3</v>
      </c>
      <c r="G24" s="10">
        <f t="shared" si="2"/>
        <v>26854.800000000003</v>
      </c>
      <c r="H24" s="11">
        <v>-7</v>
      </c>
      <c r="I24" s="3">
        <f>E24/D24*H24</f>
        <v>-62661.200000000004</v>
      </c>
      <c r="J24" s="4">
        <f>D24+H24</f>
        <v>5</v>
      </c>
      <c r="K24" s="36">
        <f>E24+I24</f>
        <v>44757.999999999993</v>
      </c>
      <c r="L24" s="34">
        <f t="shared" si="1"/>
        <v>2</v>
      </c>
      <c r="M24" s="32"/>
      <c r="N24" s="5"/>
    </row>
    <row r="25" spans="1:29" ht="15.75" customHeight="1" x14ac:dyDescent="0.25">
      <c r="A25" s="41" t="s">
        <v>30</v>
      </c>
      <c r="B25" s="42"/>
      <c r="C25" s="6"/>
      <c r="D25" s="7">
        <v>12</v>
      </c>
      <c r="E25" s="8">
        <v>44496</v>
      </c>
      <c r="F25" s="9">
        <v>4</v>
      </c>
      <c r="G25" s="10">
        <f t="shared" si="2"/>
        <v>14832</v>
      </c>
      <c r="H25" s="11">
        <v>-3</v>
      </c>
      <c r="I25" s="3">
        <f>E25/D25*H25</f>
        <v>-11124</v>
      </c>
      <c r="J25" s="4">
        <f t="shared" si="3"/>
        <v>9</v>
      </c>
      <c r="K25" s="36">
        <f t="shared" si="4"/>
        <v>33372</v>
      </c>
      <c r="L25" s="34">
        <f t="shared" si="1"/>
        <v>5</v>
      </c>
      <c r="M25" s="32"/>
      <c r="N25" s="5"/>
    </row>
    <row r="26" spans="1:29" ht="26.25" customHeight="1" x14ac:dyDescent="0.25">
      <c r="A26" s="41" t="s">
        <v>19</v>
      </c>
      <c r="B26" s="42"/>
      <c r="C26" s="6">
        <v>8211.2000000000007</v>
      </c>
      <c r="D26" s="7">
        <v>50</v>
      </c>
      <c r="E26" s="8">
        <v>410460</v>
      </c>
      <c r="F26" s="9">
        <v>44</v>
      </c>
      <c r="G26" s="10">
        <v>361204.8</v>
      </c>
      <c r="H26" s="11">
        <v>22</v>
      </c>
      <c r="I26" s="3">
        <f>E26/D26*H26</f>
        <v>180602.40000000002</v>
      </c>
      <c r="J26" s="4">
        <f t="shared" si="3"/>
        <v>72</v>
      </c>
      <c r="K26" s="36">
        <f t="shared" si="4"/>
        <v>591062.4</v>
      </c>
      <c r="L26" s="34">
        <f t="shared" si="1"/>
        <v>28</v>
      </c>
      <c r="M26" s="32"/>
      <c r="N26" s="5"/>
    </row>
    <row r="27" spans="1:29" ht="53.25" customHeight="1" x14ac:dyDescent="0.25">
      <c r="A27" s="41" t="s">
        <v>20</v>
      </c>
      <c r="B27" s="42"/>
      <c r="C27" s="6"/>
      <c r="D27" s="7">
        <v>50</v>
      </c>
      <c r="E27" s="8">
        <v>153650</v>
      </c>
      <c r="F27" s="9">
        <v>21</v>
      </c>
      <c r="G27" s="10">
        <f t="shared" si="2"/>
        <v>64533</v>
      </c>
      <c r="H27" s="11">
        <v>-7</v>
      </c>
      <c r="I27" s="12">
        <f>G27/F27*H27</f>
        <v>-21511</v>
      </c>
      <c r="J27" s="4">
        <f t="shared" si="3"/>
        <v>43</v>
      </c>
      <c r="K27" s="36">
        <f t="shared" si="4"/>
        <v>132139</v>
      </c>
      <c r="L27" s="34">
        <f t="shared" si="1"/>
        <v>22</v>
      </c>
      <c r="M27" s="32"/>
    </row>
    <row r="28" spans="1:29" ht="14.25" customHeight="1" x14ac:dyDescent="0.25">
      <c r="A28" s="41" t="s">
        <v>31</v>
      </c>
      <c r="B28" s="42"/>
      <c r="C28" s="6">
        <v>2822.2</v>
      </c>
      <c r="D28" s="7">
        <v>11</v>
      </c>
      <c r="E28" s="8">
        <v>31044.2</v>
      </c>
      <c r="F28" s="9">
        <v>6</v>
      </c>
      <c r="G28" s="10">
        <f t="shared" si="2"/>
        <v>16933.2</v>
      </c>
      <c r="H28" s="11">
        <v>-3</v>
      </c>
      <c r="I28" s="3">
        <f>G28/F28*H28</f>
        <v>-8466.6</v>
      </c>
      <c r="J28" s="4">
        <f t="shared" si="3"/>
        <v>8</v>
      </c>
      <c r="K28" s="36">
        <f t="shared" si="4"/>
        <v>22577.599999999999</v>
      </c>
      <c r="L28" s="34">
        <f t="shared" si="1"/>
        <v>2</v>
      </c>
      <c r="M28" s="32"/>
      <c r="N28" s="5"/>
    </row>
    <row r="29" spans="1:29" ht="48.75" customHeight="1" thickBot="1" x14ac:dyDescent="0.3">
      <c r="A29" s="41" t="s">
        <v>14</v>
      </c>
      <c r="B29" s="42"/>
      <c r="C29" s="6">
        <v>181.1</v>
      </c>
      <c r="D29" s="13">
        <v>503</v>
      </c>
      <c r="E29" s="14">
        <v>91093.3</v>
      </c>
      <c r="F29" s="15">
        <v>269</v>
      </c>
      <c r="G29" s="10">
        <f t="shared" si="2"/>
        <v>48715.9</v>
      </c>
      <c r="H29" s="11">
        <v>-9</v>
      </c>
      <c r="I29" s="3">
        <f>G29/F29*H29</f>
        <v>-1629.8999999999999</v>
      </c>
      <c r="J29" s="37">
        <f t="shared" si="3"/>
        <v>494</v>
      </c>
      <c r="K29" s="38">
        <f>E29+I29</f>
        <v>89463.400000000009</v>
      </c>
      <c r="L29" s="34">
        <f t="shared" si="1"/>
        <v>225</v>
      </c>
      <c r="M29" s="32"/>
      <c r="N29" s="5"/>
    </row>
    <row r="30" spans="1:29" ht="24" customHeight="1" thickBot="1" x14ac:dyDescent="0.3">
      <c r="A30" s="71" t="s">
        <v>15</v>
      </c>
      <c r="B30" s="72"/>
      <c r="C30" s="16"/>
      <c r="D30" s="73">
        <f>SUM(E5:E29)</f>
        <v>3379702.0000000005</v>
      </c>
      <c r="E30" s="67"/>
      <c r="F30" s="64">
        <f>SUM(G5:G29)+0.01</f>
        <v>1938594.8900000001</v>
      </c>
      <c r="G30" s="65"/>
      <c r="H30" s="64">
        <f>SUM(I5:I29)</f>
        <v>8.5714287683913426E-4</v>
      </c>
      <c r="I30" s="65"/>
      <c r="J30" s="66">
        <f>SUM(K5:K29)</f>
        <v>3379702.0008571427</v>
      </c>
      <c r="K30" s="67"/>
      <c r="L30" s="35"/>
      <c r="M30" s="17"/>
    </row>
    <row r="31" spans="1:29" x14ac:dyDescent="0.25">
      <c r="A31" s="18"/>
      <c r="B31" s="18"/>
      <c r="C31" s="18"/>
      <c r="D31" s="19"/>
      <c r="E31" s="20"/>
      <c r="F31" s="21"/>
      <c r="G31" s="20"/>
      <c r="H31" s="22"/>
      <c r="I31" s="23"/>
      <c r="J31" s="24"/>
      <c r="K31" s="23"/>
      <c r="N31" s="17"/>
    </row>
    <row r="32" spans="1:29" x14ac:dyDescent="0.25">
      <c r="A32" s="18"/>
      <c r="B32" s="18"/>
      <c r="C32" s="18"/>
      <c r="D32" s="19"/>
      <c r="E32" s="20"/>
      <c r="F32" s="21"/>
      <c r="G32" s="20"/>
      <c r="H32" s="22"/>
      <c r="I32" s="23"/>
      <c r="J32" s="24"/>
      <c r="K32" s="23"/>
      <c r="N32" s="17"/>
    </row>
    <row r="33" spans="2:16" ht="24" customHeight="1" x14ac:dyDescent="0.25">
      <c r="B33" s="25" t="s">
        <v>16</v>
      </c>
      <c r="C33" s="25"/>
      <c r="D33" s="68"/>
      <c r="E33" s="68"/>
      <c r="F33" s="27"/>
      <c r="G33" s="26"/>
      <c r="H33" s="69" t="s">
        <v>17</v>
      </c>
      <c r="I33" s="70"/>
      <c r="J33" s="70"/>
      <c r="K33" s="70"/>
      <c r="N33" s="30"/>
      <c r="P33" s="30"/>
    </row>
    <row r="34" spans="2:16" x14ac:dyDescent="0.25">
      <c r="G34" s="17"/>
      <c r="L34" s="29"/>
      <c r="N34" s="17"/>
    </row>
    <row r="35" spans="2:16" x14ac:dyDescent="0.25">
      <c r="E35" s="5"/>
      <c r="G35" s="5"/>
      <c r="I35" s="5"/>
      <c r="K35" s="5"/>
      <c r="L35" s="31"/>
      <c r="N35" s="17"/>
    </row>
    <row r="36" spans="2:16" x14ac:dyDescent="0.25">
      <c r="I36" s="5"/>
    </row>
    <row r="37" spans="2:16" x14ac:dyDescent="0.25">
      <c r="E37" s="5"/>
      <c r="G37" s="5"/>
      <c r="K37" s="17"/>
      <c r="N37" s="17"/>
    </row>
  </sheetData>
  <mergeCells count="41">
    <mergeCell ref="H30:I30"/>
    <mergeCell ref="J30:K30"/>
    <mergeCell ref="D33:E33"/>
    <mergeCell ref="H33:K33"/>
    <mergeCell ref="A24:B24"/>
    <mergeCell ref="A28:B28"/>
    <mergeCell ref="A29:B29"/>
    <mergeCell ref="A30:B30"/>
    <mergeCell ref="D30:E30"/>
    <mergeCell ref="A27:B27"/>
    <mergeCell ref="F30:G30"/>
    <mergeCell ref="A14:B14"/>
    <mergeCell ref="A15:B15"/>
    <mergeCell ref="A16:B16"/>
    <mergeCell ref="A26:B26"/>
    <mergeCell ref="A17:B17"/>
    <mergeCell ref="A18:B18"/>
    <mergeCell ref="A19:B19"/>
    <mergeCell ref="A20:B20"/>
    <mergeCell ref="A25:B25"/>
    <mergeCell ref="A21:B21"/>
    <mergeCell ref="A23:B23"/>
    <mergeCell ref="A22:B22"/>
    <mergeCell ref="A1:K1"/>
    <mergeCell ref="A2:K2"/>
    <mergeCell ref="A3:B4"/>
    <mergeCell ref="C3:C4"/>
    <mergeCell ref="D3:E4"/>
    <mergeCell ref="H3:I4"/>
    <mergeCell ref="J3:K4"/>
    <mergeCell ref="F3:G4"/>
    <mergeCell ref="A10:B10"/>
    <mergeCell ref="A11:B11"/>
    <mergeCell ref="A12:B12"/>
    <mergeCell ref="A13:B13"/>
    <mergeCell ref="A8:B8"/>
    <mergeCell ref="L3:L4"/>
    <mergeCell ref="A5:B5"/>
    <mergeCell ref="A6:B6"/>
    <mergeCell ref="A7:B7"/>
    <mergeCell ref="A9:B9"/>
  </mergeCells>
  <pageMargins left="1.1023622047244095" right="0.31496062992125984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 Y</cp:lastModifiedBy>
  <cp:lastPrinted>2024-08-12T13:44:15Z</cp:lastPrinted>
  <dcterms:created xsi:type="dcterms:W3CDTF">2015-06-05T18:19:34Z</dcterms:created>
  <dcterms:modified xsi:type="dcterms:W3CDTF">2024-08-16T09:42:42Z</dcterms:modified>
</cp:coreProperties>
</file>