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енергоефективності\Програма енергоефективності 2025_2027\"/>
    </mc:Choice>
  </mc:AlternateContent>
  <xr:revisionPtr revIDLastSave="0" documentId="13_ncr:1_{85D9AE37-164D-44E6-8E7E-C1DF6CBDB0B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одаток 2" sheetId="2" r:id="rId1"/>
    <sheet name="Додаток 1" sheetId="4" r:id="rId2"/>
  </sheets>
  <definedNames>
    <definedName name="_xlnm.Print_Area" localSheetId="0">'Додаток 2'!$A$1:$K$82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I14" i="4"/>
  <c r="G13" i="4"/>
  <c r="H13" i="4"/>
  <c r="F13" i="4"/>
  <c r="G14" i="4"/>
  <c r="H14" i="4"/>
  <c r="F14" i="4"/>
  <c r="H69" i="2"/>
  <c r="G69" i="2"/>
  <c r="F69" i="2"/>
  <c r="G60" i="2"/>
  <c r="G57" i="2" s="1"/>
  <c r="H60" i="2"/>
  <c r="H57" i="2" s="1"/>
  <c r="F60" i="2"/>
  <c r="F64" i="2" s="1"/>
  <c r="C58" i="2"/>
  <c r="G55" i="4"/>
  <c r="G56" i="4" s="1"/>
  <c r="H55" i="4"/>
  <c r="H56" i="4" s="1"/>
  <c r="I55" i="4"/>
  <c r="I56" i="4" s="1"/>
  <c r="J55" i="4"/>
  <c r="J56" i="4" s="1"/>
  <c r="F55" i="4"/>
  <c r="F56" i="4" s="1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57" i="2" l="1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18" i="2" s="1"/>
  <c r="F25" i="2" l="1"/>
  <c r="G18" i="2"/>
  <c r="C19" i="2" l="1"/>
  <c r="I21" i="4"/>
  <c r="I20" i="4"/>
  <c r="J17" i="4" l="1"/>
  <c r="J18" i="4" l="1"/>
  <c r="H64" i="2" l="1"/>
  <c r="F45" i="4" l="1"/>
  <c r="F46" i="4" l="1"/>
  <c r="F44" i="4" l="1"/>
  <c r="I28" i="4" l="1"/>
  <c r="I29" i="4" s="1"/>
  <c r="H28" i="4"/>
  <c r="H29" i="4" s="1"/>
  <c r="G28" i="4"/>
  <c r="G29" i="4" s="1"/>
  <c r="F28" i="4"/>
  <c r="F29" i="4" s="1"/>
  <c r="G64" i="2" l="1"/>
  <c r="I22" i="4" l="1"/>
  <c r="I23" i="4"/>
  <c r="I24" i="4" l="1"/>
  <c r="I25" i="4" s="1"/>
</calcChain>
</file>

<file path=xl/sharedStrings.xml><?xml version="1.0" encoding="utf-8"?>
<sst xmlns="http://schemas.openxmlformats.org/spreadsheetml/2006/main" count="232" uniqueCount="103">
  <si>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</si>
  <si>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</si>
  <si>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</si>
  <si>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</si>
  <si>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</si>
  <si>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УКБ ЮМР</t>
  </si>
  <si>
    <t>Одиниця виміру</t>
  </si>
  <si>
    <t xml:space="preserve">місцевий бюджет </t>
  </si>
  <si>
    <t>технічний нагляд</t>
  </si>
  <si>
    <t>УЖКГ ЮМР/КП       "Екосервіс"</t>
  </si>
  <si>
    <t>авторський нагляд</t>
  </si>
  <si>
    <t>м2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</si>
  <si>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</si>
  <si>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</si>
  <si>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</si>
  <si>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</si>
  <si>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</si>
  <si>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</si>
  <si>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</si>
  <si>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</si>
  <si>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</si>
  <si>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</si>
  <si>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</si>
  <si>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</si>
  <si>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</si>
  <si>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</si>
  <si>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</si>
  <si>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</si>
  <si>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</si>
  <si>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</si>
  <si>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</si>
  <si>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ІV. Бюджетна сфера</t>
  </si>
  <si>
    <t>Забезпечення належної та безперебійної роботи водопровідно-каналізаційного господарства</t>
  </si>
  <si>
    <t>2.1</t>
  </si>
  <si>
    <t>2.2</t>
  </si>
  <si>
    <t>2.3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</si>
  <si>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</si>
  <si>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</si>
  <si>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</si>
  <si>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</si>
  <si>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</si>
  <si>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</si>
  <si>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</si>
  <si>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4.2</t>
  </si>
  <si>
    <t>проектні роботи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</si>
  <si>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</si>
  <si>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</si>
  <si>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</si>
  <si>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>проектно-вишукувальні роботи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</si>
  <si>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</si>
  <si>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</si>
  <si>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</si>
  <si>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</si>
  <si>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</si>
  <si>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</si>
  <si>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</si>
  <si>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</si>
  <si>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</si>
  <si>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</si>
  <si>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</si>
  <si>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</si>
  <si>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</si>
  <si>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</si>
  <si>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</si>
  <si>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</si>
  <si>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</si>
  <si>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</si>
  <si>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</si>
  <si>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</si>
  <si>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</si>
  <si>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</si>
  <si>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</si>
  <si>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</si>
  <si>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</si>
  <si>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</si>
  <si>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</si>
  <si>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</si>
  <si>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</si>
  <si>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</si>
  <si>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</si>
  <si>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</si>
  <si>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</si>
  <si>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</si>
  <si>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</si>
  <si>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</si>
  <si>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</si>
  <si>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2.4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</si>
  <si>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</si>
  <si>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</si>
  <si>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</si>
  <si>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</si>
  <si>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</si>
  <si>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</si>
  <si>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</si>
  <si>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Секретар Южненської міської ради                                                               Ігор ЧУГУННИКОВ</t>
  </si>
  <si>
    <t>Виконавець : заступник начальника управління-начальник ФЕВ УЖКГ ЮМР                                       Віра ОСАДЧУК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</si>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</sst>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67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2" fillId="4" borderId="1" xfId="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2" fillId="4" borderId="1" xfId="6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top"/>
    </xf>
    <xf numFmtId="0" fontId="2" fillId="4" borderId="1" xfId="6" applyFont="1" applyFill="1" applyBorder="1" applyAlignment="1">
      <alignment horizontal="left" vertical="top" wrapText="1"/>
    </xf>
    <xf numFmtId="0" fontId="2" fillId="4" borderId="2" xfId="6" applyFont="1" applyFill="1" applyBorder="1" applyAlignment="1">
      <alignment horizontal="left" vertical="center" wrapText="1"/>
    </xf>
    <xf numFmtId="0" fontId="2" fillId="4" borderId="3" xfId="6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/>
    </xf>
    <xf numFmtId="0" fontId="2" fillId="4" borderId="10" xfId="6" applyFont="1" applyFill="1" applyBorder="1" applyAlignment="1">
      <alignment horizontal="center" vertical="center" wrapText="1"/>
    </xf>
    <xf numFmtId="0" fontId="2" fillId="4" borderId="11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5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4" borderId="6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7" fillId="4" borderId="1" xfId="6" applyFont="1" applyFill="1" applyBorder="1" applyAlignment="1">
      <alignment vertical="center" wrapText="1"/>
    </xf>
    <xf numFmtId="164" fontId="7" fillId="4" borderId="1" xfId="6" applyNumberFormat="1" applyFont="1" applyFill="1" applyBorder="1" applyAlignment="1">
      <alignment horizontal="center" vertical="center" wrapText="1"/>
    </xf>
    <xf numFmtId="0" fontId="16" fillId="0" borderId="6" xfId="6" applyFont="1" applyFill="1" applyBorder="1" applyAlignment="1">
      <alignment horizontal="center" vertical="center" wrapText="1"/>
    </xf>
    <xf numFmtId="164" fontId="16" fillId="0" borderId="6" xfId="6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6" fillId="0" borderId="5" xfId="6" applyFont="1" applyFill="1" applyBorder="1" applyAlignment="1">
      <alignment horizontal="center" vertical="center" wrapText="1"/>
    </xf>
    <xf numFmtId="0" fontId="16" fillId="0" borderId="6" xfId="6" applyFont="1" applyFill="1" applyBorder="1" applyAlignment="1">
      <alignment horizontal="center" vertical="center" wrapText="1"/>
    </xf>
    <xf numFmtId="0" fontId="14" fillId="0" borderId="5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0" fontId="7" fillId="4" borderId="4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0" fontId="2" fillId="4" borderId="5" xfId="6" applyFont="1" applyFill="1" applyBorder="1" applyAlignment="1">
      <alignment horizontal="center" vertical="center" wrapText="1"/>
    </xf>
    <xf numFmtId="0" fontId="2" fillId="4" borderId="7" xfId="6" applyFont="1" applyFill="1" applyBorder="1" applyAlignment="1">
      <alignment horizontal="center" vertical="center" wrapText="1"/>
    </xf>
    <xf numFmtId="0" fontId="2" fillId="4" borderId="6" xfId="6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view="pageBreakPreview" topLeftCell="A64" zoomScale="80" zoomScaleNormal="100" zoomScaleSheetLayoutView="80" workbookViewId="0">
      <selection activeCell="C92" sqref="C92"/>
    </sheetView>
  </sheetViews>
  <sheetFormatPr defaultRowHeight="14.4" x14ac:dyDescent="0.3"/>
  <cols>
    <col min="1" max="1" width="4.88671875" customWidth="1"/>
    <col min="2" max="2" width="16.33203125" customWidth="1"/>
    <col min="3" max="3" width="63.77734375" customWidth="1"/>
    <col min="4" max="4" width="13.5546875" customWidth="1"/>
    <col min="5" max="5" width="10.88671875" customWidth="1"/>
    <col min="6" max="8" width="13" customWidth="1"/>
    <col min="13" max="13" width="9.5546875" bestFit="1" customWidth="1"/>
  </cols>
  <sheetData>
    <row r="1" spans="1:8" x14ac:dyDescent="0.3">
      <c r="G1" s="97" t="s">
        <v>73</v>
      </c>
      <c r="H1" s="97"/>
    </row>
    <row r="2" spans="1:8" x14ac:dyDescent="0.3">
      <c r="A2" s="126" t="s">
        <v>75</v>
      </c>
      <c r="B2" s="126"/>
      <c r="C2" s="126"/>
      <c r="D2" s="126"/>
      <c r="E2" s="126"/>
      <c r="F2" s="126"/>
      <c r="G2" s="126"/>
      <c r="H2" s="126"/>
    </row>
    <row r="3" spans="1:8" ht="2.25" customHeight="1" x14ac:dyDescent="0.3">
      <c r="A3" s="126"/>
      <c r="B3" s="126"/>
      <c r="C3" s="126"/>
      <c r="D3" s="126"/>
      <c r="E3" s="126"/>
      <c r="F3" s="126"/>
      <c r="G3" s="126"/>
      <c r="H3" s="126"/>
    </row>
    <row r="4" spans="1:8" s="51" customFormat="1" ht="28.2" x14ac:dyDescent="0.3">
      <c r="A4" s="63" t="s">
        <v>15</v>
      </c>
      <c r="B4" s="63" t="s">
        <v>16</v>
      </c>
      <c r="C4" s="63" t="s">
        <v>17</v>
      </c>
      <c r="D4" s="64" t="s">
        <v>18</v>
      </c>
      <c r="E4" s="64" t="s">
        <v>6</v>
      </c>
      <c r="F4" s="65" t="s">
        <v>76</v>
      </c>
      <c r="G4" s="65" t="s">
        <v>77</v>
      </c>
      <c r="H4" s="65" t="s">
        <v>78</v>
      </c>
    </row>
    <row r="5" spans="1:8" s="73" customFormat="1" ht="16.2" hidden="1" customHeight="1" x14ac:dyDescent="0.3">
      <c r="A5" s="127" t="s">
        <v>29</v>
      </c>
      <c r="B5" s="127"/>
      <c r="C5" s="127"/>
      <c r="D5" s="127"/>
      <c r="E5" s="127"/>
      <c r="F5" s="127"/>
      <c r="G5" s="127"/>
      <c r="H5" s="127"/>
    </row>
    <row r="6" spans="1:8" s="73" customFormat="1" ht="19.8" hidden="1" customHeight="1" x14ac:dyDescent="0.3">
      <c r="A6" s="101" t="s">
        <v>19</v>
      </c>
      <c r="B6" s="102"/>
      <c r="C6" s="102"/>
      <c r="D6" s="103"/>
      <c r="E6" s="57" t="s">
        <v>79</v>
      </c>
      <c r="F6" s="94">
        <f>F9</f>
        <v>0</v>
      </c>
      <c r="G6" s="94">
        <f t="shared" ref="G6:H6" si="0">G9</f>
        <v>0</v>
      </c>
      <c r="H6" s="94">
        <f t="shared" si="0"/>
        <v>0</v>
      </c>
    </row>
    <row r="7" spans="1:8" ht="15.6" hidden="1" customHeight="1" x14ac:dyDescent="0.3">
      <c r="A7" s="123" t="s">
        <v>21</v>
      </c>
      <c r="B7" s="122" t="s">
        <v>30</v>
      </c>
      <c r="C7" s="124"/>
      <c r="D7" s="124"/>
      <c r="E7" s="124"/>
      <c r="F7" s="124"/>
      <c r="G7" s="124"/>
      <c r="H7" s="124"/>
    </row>
    <row r="8" spans="1:8" hidden="1" x14ac:dyDescent="0.3">
      <c r="A8" s="123"/>
      <c r="B8" s="122"/>
      <c r="C8" s="125" t="s">
        <v>22</v>
      </c>
      <c r="D8" s="125"/>
      <c r="E8" s="125"/>
      <c r="F8" s="125"/>
      <c r="G8" s="125"/>
      <c r="H8" s="125"/>
    </row>
    <row r="9" spans="1:8" ht="13.2" hidden="1" customHeight="1" x14ac:dyDescent="0.3">
      <c r="A9" s="123"/>
      <c r="B9" s="122"/>
      <c r="C9" s="31"/>
      <c r="D9" s="57"/>
      <c r="E9" s="32"/>
      <c r="F9" s="33"/>
      <c r="G9" s="35"/>
      <c r="H9" s="34"/>
    </row>
    <row r="10" spans="1:8" ht="17.25" hidden="1" customHeight="1" x14ac:dyDescent="0.3">
      <c r="A10" s="123"/>
      <c r="B10" s="122"/>
      <c r="C10" s="125" t="s">
        <v>23</v>
      </c>
      <c r="D10" s="125"/>
      <c r="E10" s="125"/>
      <c r="F10" s="125"/>
      <c r="G10" s="125"/>
      <c r="H10" s="125"/>
    </row>
    <row r="11" spans="1:8" ht="15.6" hidden="1" customHeight="1" x14ac:dyDescent="0.3">
      <c r="A11" s="123"/>
      <c r="B11" s="122"/>
      <c r="C11" s="31"/>
      <c r="D11" s="32"/>
      <c r="E11" s="32"/>
      <c r="F11" s="36"/>
      <c r="G11" s="34"/>
      <c r="H11" s="34"/>
    </row>
    <row r="12" spans="1:8" ht="17.25" hidden="1" customHeight="1" x14ac:dyDescent="0.3">
      <c r="A12" s="123"/>
      <c r="B12" s="122"/>
      <c r="C12" s="125" t="s">
        <v>24</v>
      </c>
      <c r="D12" s="125"/>
      <c r="E12" s="125"/>
      <c r="F12" s="125"/>
      <c r="G12" s="125"/>
      <c r="H12" s="125"/>
    </row>
    <row r="13" spans="1:8" ht="14.4" hidden="1" customHeight="1" x14ac:dyDescent="0.3">
      <c r="A13" s="123"/>
      <c r="B13" s="122"/>
      <c r="C13" s="31"/>
      <c r="D13" s="32"/>
      <c r="E13" s="32"/>
      <c r="F13" s="33"/>
      <c r="G13" s="35"/>
      <c r="H13" s="35"/>
    </row>
    <row r="14" spans="1:8" hidden="1" x14ac:dyDescent="0.3">
      <c r="A14" s="123"/>
      <c r="B14" s="122"/>
      <c r="C14" s="125" t="s">
        <v>26</v>
      </c>
      <c r="D14" s="125"/>
      <c r="E14" s="125"/>
      <c r="F14" s="125"/>
      <c r="G14" s="125"/>
      <c r="H14" s="125"/>
    </row>
    <row r="15" spans="1:8" ht="21" hidden="1" customHeight="1" x14ac:dyDescent="0.3">
      <c r="A15" s="123"/>
      <c r="B15" s="122"/>
      <c r="C15" s="31"/>
      <c r="D15" s="57"/>
      <c r="E15" s="32"/>
      <c r="F15" s="32"/>
      <c r="G15" s="37"/>
      <c r="H15" s="37"/>
    </row>
    <row r="16" spans="1:8" ht="15" customHeight="1" x14ac:dyDescent="0.3">
      <c r="A16" s="128" t="s">
        <v>96</v>
      </c>
      <c r="B16" s="128"/>
      <c r="C16" s="128"/>
      <c r="D16" s="128"/>
      <c r="E16" s="128"/>
      <c r="F16" s="128"/>
      <c r="G16" s="128"/>
      <c r="H16" s="128"/>
    </row>
    <row r="17" spans="1:8" s="51" customFormat="1" ht="15" customHeight="1" x14ac:dyDescent="0.3">
      <c r="A17" s="104" t="s">
        <v>19</v>
      </c>
      <c r="B17" s="105"/>
      <c r="C17" s="105"/>
      <c r="D17" s="105"/>
      <c r="E17" s="106"/>
      <c r="F17" s="72">
        <v>2025</v>
      </c>
      <c r="G17" s="72">
        <v>2026</v>
      </c>
      <c r="H17" s="72">
        <v>2027</v>
      </c>
    </row>
    <row r="18" spans="1:8" s="51" customFormat="1" ht="15.6" customHeight="1" x14ac:dyDescent="0.3">
      <c r="A18" s="107"/>
      <c r="B18" s="108"/>
      <c r="C18" s="108"/>
      <c r="D18" s="108"/>
      <c r="E18" s="109"/>
      <c r="F18" s="66">
        <f>F21+F30+F39+F48</f>
        <v>1355.299</v>
      </c>
      <c r="G18" s="66">
        <f t="shared" ref="G18:H18" si="1">G21+G30+G39+G48</f>
        <v>0</v>
      </c>
      <c r="H18" s="66">
        <f t="shared" si="1"/>
        <v>0</v>
      </c>
    </row>
    <row r="19" spans="1:8" ht="16.8" customHeight="1" x14ac:dyDescent="0.3">
      <c r="A19" s="116" t="s">
        <v>33</v>
      </c>
      <c r="B19" s="119" t="s">
        <v>32</v>
      </c>
      <c r="C19" s="99" t="str">
        <f>'Додаток 1'!B20</f>
        <v xml:space="preserve">Придбання частотного перетворювача потужністю 132 кВт для установки на КНС № 1 </v>
      </c>
      <c r="D19" s="99"/>
      <c r="E19" s="99"/>
      <c r="F19" s="99"/>
      <c r="G19" s="99"/>
      <c r="H19" s="99"/>
    </row>
    <row r="20" spans="1:8" x14ac:dyDescent="0.3">
      <c r="A20" s="117"/>
      <c r="B20" s="120"/>
      <c r="C20" s="100" t="s">
        <v>22</v>
      </c>
      <c r="D20" s="100"/>
      <c r="E20" s="100"/>
      <c r="F20" s="100"/>
      <c r="G20" s="100"/>
      <c r="H20" s="100"/>
    </row>
    <row r="21" spans="1:8" ht="27.6" x14ac:dyDescent="0.3">
      <c r="A21" s="117"/>
      <c r="B21" s="120"/>
      <c r="C21" s="48" t="s">
        <v>80</v>
      </c>
      <c r="D21" s="49" t="s">
        <v>37</v>
      </c>
      <c r="E21" s="49" t="s">
        <v>79</v>
      </c>
      <c r="F21" s="50">
        <f>'Додаток 1'!F20</f>
        <v>359.99700000000001</v>
      </c>
      <c r="G21" s="50"/>
      <c r="H21" s="50"/>
    </row>
    <row r="22" spans="1:8" s="51" customFormat="1" x14ac:dyDescent="0.3">
      <c r="A22" s="117"/>
      <c r="B22" s="120"/>
      <c r="C22" s="100" t="s">
        <v>23</v>
      </c>
      <c r="D22" s="100"/>
      <c r="E22" s="100"/>
      <c r="F22" s="100"/>
      <c r="G22" s="100"/>
      <c r="H22" s="100"/>
    </row>
    <row r="23" spans="1:8" s="51" customFormat="1" ht="27.6" x14ac:dyDescent="0.3">
      <c r="A23" s="117"/>
      <c r="B23" s="120"/>
      <c r="C23" s="48" t="s">
        <v>81</v>
      </c>
      <c r="D23" s="49" t="s">
        <v>25</v>
      </c>
      <c r="E23" s="49" t="s">
        <v>3</v>
      </c>
      <c r="F23" s="52">
        <v>1</v>
      </c>
      <c r="G23" s="52"/>
      <c r="H23" s="53"/>
    </row>
    <row r="24" spans="1:8" x14ac:dyDescent="0.3">
      <c r="A24" s="117"/>
      <c r="B24" s="120"/>
      <c r="C24" s="100" t="s">
        <v>24</v>
      </c>
      <c r="D24" s="100"/>
      <c r="E24" s="100"/>
      <c r="F24" s="100"/>
      <c r="G24" s="100"/>
      <c r="H24" s="100"/>
    </row>
    <row r="25" spans="1:8" ht="27.6" x14ac:dyDescent="0.3">
      <c r="A25" s="117"/>
      <c r="B25" s="120"/>
      <c r="C25" s="48" t="s">
        <v>83</v>
      </c>
      <c r="D25" s="49" t="s">
        <v>25</v>
      </c>
      <c r="E25" s="49" t="s">
        <v>82</v>
      </c>
      <c r="F25" s="54">
        <f>F21/F23</f>
        <v>359.99700000000001</v>
      </c>
      <c r="G25" s="54"/>
      <c r="H25" s="54"/>
    </row>
    <row r="26" spans="1:8" s="51" customFormat="1" x14ac:dyDescent="0.3">
      <c r="A26" s="117"/>
      <c r="B26" s="120"/>
      <c r="C26" s="100" t="s">
        <v>26</v>
      </c>
      <c r="D26" s="100"/>
      <c r="E26" s="100"/>
      <c r="F26" s="100"/>
      <c r="G26" s="100"/>
      <c r="H26" s="100"/>
    </row>
    <row r="27" spans="1:8" s="51" customFormat="1" ht="29.4" customHeight="1" x14ac:dyDescent="0.3">
      <c r="A27" s="118"/>
      <c r="B27" s="121"/>
      <c r="C27" s="48" t="s">
        <v>45</v>
      </c>
      <c r="D27" s="49" t="s">
        <v>27</v>
      </c>
      <c r="E27" s="49" t="s">
        <v>28</v>
      </c>
      <c r="F27" s="49">
        <v>100</v>
      </c>
      <c r="G27" s="49"/>
      <c r="H27" s="55"/>
    </row>
    <row r="28" spans="1:8" ht="17.399999999999999" customHeight="1" x14ac:dyDescent="0.3">
      <c r="A28" s="116" t="s">
        <v>34</v>
      </c>
      <c r="B28" s="119" t="s">
        <v>36</v>
      </c>
      <c r="C28" s="113" t="str">
        <f>'Додаток 1'!B21</f>
        <v>Придбання частотного перетворювача потужністю 220 кВт для установки на КНС № 1</v>
      </c>
      <c r="D28" s="114"/>
      <c r="E28" s="114"/>
      <c r="F28" s="114"/>
      <c r="G28" s="114"/>
      <c r="H28" s="115"/>
    </row>
    <row r="29" spans="1:8" s="51" customFormat="1" x14ac:dyDescent="0.3">
      <c r="A29" s="117"/>
      <c r="B29" s="120"/>
      <c r="C29" s="110" t="s">
        <v>22</v>
      </c>
      <c r="D29" s="111"/>
      <c r="E29" s="111"/>
      <c r="F29" s="111"/>
      <c r="G29" s="111"/>
      <c r="H29" s="112"/>
    </row>
    <row r="30" spans="1:8" s="51" customFormat="1" ht="27.6" x14ac:dyDescent="0.3">
      <c r="A30" s="117"/>
      <c r="B30" s="120"/>
      <c r="C30" s="48" t="s">
        <v>80</v>
      </c>
      <c r="D30" s="49" t="s">
        <v>37</v>
      </c>
      <c r="E30" s="49" t="s">
        <v>79</v>
      </c>
      <c r="F30" s="50">
        <f>'Додаток 1'!F21</f>
        <v>512.745</v>
      </c>
      <c r="G30" s="50"/>
      <c r="H30" s="50"/>
    </row>
    <row r="31" spans="1:8" s="51" customFormat="1" x14ac:dyDescent="0.3">
      <c r="A31" s="117"/>
      <c r="B31" s="120"/>
      <c r="C31" s="110" t="s">
        <v>23</v>
      </c>
      <c r="D31" s="111"/>
      <c r="E31" s="111"/>
      <c r="F31" s="111"/>
      <c r="G31" s="111"/>
      <c r="H31" s="112"/>
    </row>
    <row r="32" spans="1:8" s="51" customFormat="1" ht="27.6" x14ac:dyDescent="0.3">
      <c r="A32" s="117"/>
      <c r="B32" s="120"/>
      <c r="C32" s="48" t="s">
        <v>81</v>
      </c>
      <c r="D32" s="49" t="s">
        <v>25</v>
      </c>
      <c r="E32" s="49" t="s">
        <v>3</v>
      </c>
      <c r="F32" s="52">
        <v>1</v>
      </c>
      <c r="G32" s="52"/>
      <c r="H32" s="52"/>
    </row>
    <row r="33" spans="1:8" s="51" customFormat="1" x14ac:dyDescent="0.3">
      <c r="A33" s="117"/>
      <c r="B33" s="120"/>
      <c r="C33" s="110" t="s">
        <v>24</v>
      </c>
      <c r="D33" s="111"/>
      <c r="E33" s="111"/>
      <c r="F33" s="111"/>
      <c r="G33" s="111"/>
      <c r="H33" s="112"/>
    </row>
    <row r="34" spans="1:8" ht="27.6" x14ac:dyDescent="0.3">
      <c r="A34" s="117"/>
      <c r="B34" s="120"/>
      <c r="C34" s="48" t="s">
        <v>83</v>
      </c>
      <c r="D34" s="49" t="s">
        <v>25</v>
      </c>
      <c r="E34" s="49" t="s">
        <v>82</v>
      </c>
      <c r="F34" s="50">
        <f>F30/F32</f>
        <v>512.745</v>
      </c>
      <c r="G34" s="50"/>
      <c r="H34" s="50"/>
    </row>
    <row r="35" spans="1:8" s="51" customFormat="1" x14ac:dyDescent="0.3">
      <c r="A35" s="117"/>
      <c r="B35" s="120"/>
      <c r="C35" s="110" t="s">
        <v>26</v>
      </c>
      <c r="D35" s="111"/>
      <c r="E35" s="111"/>
      <c r="F35" s="111"/>
      <c r="G35" s="111"/>
      <c r="H35" s="112"/>
    </row>
    <row r="36" spans="1:8" s="51" customFormat="1" ht="33" customHeight="1" x14ac:dyDescent="0.3">
      <c r="A36" s="118"/>
      <c r="B36" s="121"/>
      <c r="C36" s="48" t="s">
        <v>45</v>
      </c>
      <c r="D36" s="49" t="s">
        <v>27</v>
      </c>
      <c r="E36" s="49" t="s">
        <v>28</v>
      </c>
      <c r="F36" s="49">
        <v>100</v>
      </c>
      <c r="G36" s="49"/>
      <c r="H36" s="49"/>
    </row>
    <row r="37" spans="1:8" ht="16.8" customHeight="1" x14ac:dyDescent="0.3">
      <c r="A37" s="123" t="s">
        <v>35</v>
      </c>
      <c r="B37" s="122" t="s">
        <v>36</v>
      </c>
      <c r="C37" s="99" t="str">
        <f>'Додаток 1'!B22</f>
        <v>Придбання частотного перетворювача потужністю 30 кВт для установки на ВНС</v>
      </c>
      <c r="D37" s="99"/>
      <c r="E37" s="99"/>
      <c r="F37" s="99"/>
      <c r="G37" s="99"/>
      <c r="H37" s="99"/>
    </row>
    <row r="38" spans="1:8" x14ac:dyDescent="0.3">
      <c r="A38" s="123"/>
      <c r="B38" s="122"/>
      <c r="C38" s="100" t="s">
        <v>22</v>
      </c>
      <c r="D38" s="100"/>
      <c r="E38" s="100"/>
      <c r="F38" s="100"/>
      <c r="G38" s="100"/>
      <c r="H38" s="100"/>
    </row>
    <row r="39" spans="1:8" ht="27.6" x14ac:dyDescent="0.3">
      <c r="A39" s="123"/>
      <c r="B39" s="122"/>
      <c r="C39" s="48" t="s">
        <v>83</v>
      </c>
      <c r="D39" s="49" t="s">
        <v>37</v>
      </c>
      <c r="E39" s="49" t="s">
        <v>79</v>
      </c>
      <c r="F39" s="50">
        <f>'Додаток 1'!F22</f>
        <v>89.998999999999995</v>
      </c>
      <c r="G39" s="50">
        <f>'Додаток 1'!G22</f>
        <v>0</v>
      </c>
      <c r="H39" s="50">
        <f>'Додаток 1'!H22</f>
        <v>0</v>
      </c>
    </row>
    <row r="40" spans="1:8" x14ac:dyDescent="0.3">
      <c r="A40" s="123"/>
      <c r="B40" s="122"/>
      <c r="C40" s="100" t="s">
        <v>23</v>
      </c>
      <c r="D40" s="100"/>
      <c r="E40" s="100"/>
      <c r="F40" s="100"/>
      <c r="G40" s="100"/>
      <c r="H40" s="100"/>
    </row>
    <row r="41" spans="1:8" ht="27.6" x14ac:dyDescent="0.3">
      <c r="A41" s="123"/>
      <c r="B41" s="122"/>
      <c r="C41" s="48" t="s">
        <v>81</v>
      </c>
      <c r="D41" s="49" t="s">
        <v>25</v>
      </c>
      <c r="E41" s="49" t="s">
        <v>3</v>
      </c>
      <c r="F41" s="52">
        <v>1</v>
      </c>
      <c r="G41" s="53"/>
      <c r="H41" s="52"/>
    </row>
    <row r="42" spans="1:8" x14ac:dyDescent="0.3">
      <c r="A42" s="123"/>
      <c r="B42" s="122"/>
      <c r="C42" s="100" t="s">
        <v>24</v>
      </c>
      <c r="D42" s="100"/>
      <c r="E42" s="100"/>
      <c r="F42" s="100"/>
      <c r="G42" s="100"/>
      <c r="H42" s="100"/>
    </row>
    <row r="43" spans="1:8" ht="27.6" x14ac:dyDescent="0.3">
      <c r="A43" s="123"/>
      <c r="B43" s="122"/>
      <c r="C43" s="48" t="s">
        <v>84</v>
      </c>
      <c r="D43" s="49" t="s">
        <v>25</v>
      </c>
      <c r="E43" s="49" t="s">
        <v>85</v>
      </c>
      <c r="F43" s="50">
        <f>F39/F41</f>
        <v>89.998999999999995</v>
      </c>
      <c r="G43" s="54"/>
      <c r="H43" s="50"/>
    </row>
    <row r="44" spans="1:8" x14ac:dyDescent="0.3">
      <c r="A44" s="123"/>
      <c r="B44" s="122"/>
      <c r="C44" s="100" t="s">
        <v>26</v>
      </c>
      <c r="D44" s="100"/>
      <c r="E44" s="100"/>
      <c r="F44" s="100"/>
      <c r="G44" s="100"/>
      <c r="H44" s="100"/>
    </row>
    <row r="45" spans="1:8" ht="28.2" customHeight="1" x14ac:dyDescent="0.3">
      <c r="A45" s="123"/>
      <c r="B45" s="122"/>
      <c r="C45" s="48" t="s">
        <v>45</v>
      </c>
      <c r="D45" s="49" t="s">
        <v>27</v>
      </c>
      <c r="E45" s="49" t="s">
        <v>28</v>
      </c>
      <c r="F45" s="49">
        <v>100</v>
      </c>
      <c r="G45" s="55"/>
      <c r="H45" s="49"/>
    </row>
    <row r="46" spans="1:8" ht="19.8" customHeight="1" x14ac:dyDescent="0.3">
      <c r="A46" s="116" t="s">
        <v>86</v>
      </c>
      <c r="B46" s="119" t="s">
        <v>32</v>
      </c>
      <c r="C46" s="99" t="str">
        <f>'Додаток 1'!B23</f>
        <v>Придбання частотного перетворювача потужністю 45 кВт для установки на ВНС</v>
      </c>
      <c r="D46" s="99"/>
      <c r="E46" s="99"/>
      <c r="F46" s="99"/>
      <c r="G46" s="99"/>
      <c r="H46" s="99"/>
    </row>
    <row r="47" spans="1:8" ht="14.4" customHeight="1" x14ac:dyDescent="0.3">
      <c r="A47" s="117"/>
      <c r="B47" s="120"/>
      <c r="C47" s="98" t="s">
        <v>22</v>
      </c>
      <c r="D47" s="98"/>
      <c r="E47" s="98"/>
      <c r="F47" s="98"/>
      <c r="G47" s="98"/>
      <c r="H47" s="98"/>
    </row>
    <row r="48" spans="1:8" ht="29.4" customHeight="1" x14ac:dyDescent="0.3">
      <c r="A48" s="117"/>
      <c r="B48" s="120"/>
      <c r="C48" s="48" t="s">
        <v>83</v>
      </c>
      <c r="D48" s="49" t="s">
        <v>37</v>
      </c>
      <c r="E48" s="49" t="s">
        <v>79</v>
      </c>
      <c r="F48" s="50">
        <f>'Додаток 1'!F23</f>
        <v>392.55799999999999</v>
      </c>
      <c r="G48" s="54"/>
      <c r="H48" s="53"/>
    </row>
    <row r="49" spans="1:8" ht="15.6" customHeight="1" x14ac:dyDescent="0.3">
      <c r="A49" s="117"/>
      <c r="B49" s="120"/>
      <c r="C49" s="98" t="s">
        <v>23</v>
      </c>
      <c r="D49" s="98"/>
      <c r="E49" s="98"/>
      <c r="F49" s="98"/>
      <c r="G49" s="98"/>
      <c r="H49" s="98"/>
    </row>
    <row r="50" spans="1:8" ht="30" customHeight="1" x14ac:dyDescent="0.3">
      <c r="A50" s="117"/>
      <c r="B50" s="120"/>
      <c r="C50" s="48" t="s">
        <v>81</v>
      </c>
      <c r="D50" s="49" t="s">
        <v>25</v>
      </c>
      <c r="E50" s="49" t="s">
        <v>3</v>
      </c>
      <c r="F50" s="52">
        <v>3</v>
      </c>
      <c r="G50" s="53"/>
      <c r="H50" s="53"/>
    </row>
    <row r="51" spans="1:8" ht="13.2" customHeight="1" x14ac:dyDescent="0.3">
      <c r="A51" s="117"/>
      <c r="B51" s="120"/>
      <c r="C51" s="98" t="s">
        <v>24</v>
      </c>
      <c r="D51" s="98"/>
      <c r="E51" s="98"/>
      <c r="F51" s="98"/>
      <c r="G51" s="98"/>
      <c r="H51" s="98"/>
    </row>
    <row r="52" spans="1:8" ht="27.6" customHeight="1" x14ac:dyDescent="0.3">
      <c r="A52" s="117"/>
      <c r="B52" s="120"/>
      <c r="C52" s="48" t="s">
        <v>84</v>
      </c>
      <c r="D52" s="49" t="s">
        <v>25</v>
      </c>
      <c r="E52" s="49" t="s">
        <v>87</v>
      </c>
      <c r="F52" s="50">
        <f>F48/F50</f>
        <v>130.85266666666666</v>
      </c>
      <c r="G52" s="54"/>
      <c r="H52" s="54"/>
    </row>
    <row r="53" spans="1:8" x14ac:dyDescent="0.3">
      <c r="A53" s="117"/>
      <c r="B53" s="120"/>
      <c r="C53" s="98" t="s">
        <v>26</v>
      </c>
      <c r="D53" s="98"/>
      <c r="E53" s="98"/>
      <c r="F53" s="98"/>
      <c r="G53" s="98"/>
      <c r="H53" s="98"/>
    </row>
    <row r="54" spans="1:8" ht="34.5" customHeight="1" x14ac:dyDescent="0.3">
      <c r="A54" s="118"/>
      <c r="B54" s="121"/>
      <c r="C54" s="48" t="s">
        <v>45</v>
      </c>
      <c r="D54" s="49" t="s">
        <v>27</v>
      </c>
      <c r="E54" s="49" t="s">
        <v>28</v>
      </c>
      <c r="F54" s="49">
        <v>100</v>
      </c>
      <c r="G54" s="55"/>
      <c r="H54" s="55"/>
    </row>
    <row r="55" spans="1:8" ht="17.399999999999999" customHeight="1" x14ac:dyDescent="0.3">
      <c r="A55" s="128" t="s">
        <v>97</v>
      </c>
      <c r="B55" s="128"/>
      <c r="C55" s="128"/>
      <c r="D55" s="128"/>
      <c r="E55" s="128"/>
      <c r="F55" s="128"/>
      <c r="G55" s="128"/>
      <c r="H55" s="128"/>
    </row>
    <row r="56" spans="1:8" s="51" customFormat="1" ht="14.25" customHeight="1" x14ac:dyDescent="0.3">
      <c r="A56" s="104" t="s">
        <v>19</v>
      </c>
      <c r="B56" s="105"/>
      <c r="C56" s="105"/>
      <c r="D56" s="105"/>
      <c r="E56" s="106"/>
      <c r="F56" s="72">
        <v>2025</v>
      </c>
      <c r="G56" s="72">
        <v>2026</v>
      </c>
      <c r="H56" s="72">
        <v>2027</v>
      </c>
    </row>
    <row r="57" spans="1:8" s="51" customFormat="1" ht="14.25" customHeight="1" x14ac:dyDescent="0.3">
      <c r="A57" s="107"/>
      <c r="B57" s="108"/>
      <c r="C57" s="108"/>
      <c r="D57" s="108"/>
      <c r="E57" s="109"/>
      <c r="F57" s="66">
        <f>F60</f>
        <v>721.5</v>
      </c>
      <c r="G57" s="66">
        <f t="shared" ref="G57:H57" si="2">G60</f>
        <v>721.5</v>
      </c>
      <c r="H57" s="66">
        <f t="shared" si="2"/>
        <v>721.5</v>
      </c>
    </row>
    <row r="58" spans="1:8" ht="17.25" customHeight="1" x14ac:dyDescent="0.3">
      <c r="A58" s="123" t="s">
        <v>42</v>
      </c>
      <c r="B58" s="122" t="s">
        <v>38</v>
      </c>
      <c r="C58" s="99" t="str">
        <f>'Додаток 1'!B27</f>
        <v>Придбання світлодіодних світильників для мереж зовнішнього освітлення</v>
      </c>
      <c r="D58" s="99"/>
      <c r="E58" s="99"/>
      <c r="F58" s="99"/>
      <c r="G58" s="99"/>
      <c r="H58" s="99"/>
    </row>
    <row r="59" spans="1:8" s="51" customFormat="1" x14ac:dyDescent="0.3">
      <c r="A59" s="123"/>
      <c r="B59" s="122"/>
      <c r="C59" s="98" t="s">
        <v>22</v>
      </c>
      <c r="D59" s="98"/>
      <c r="E59" s="98"/>
      <c r="F59" s="98"/>
      <c r="G59" s="98"/>
      <c r="H59" s="98"/>
    </row>
    <row r="60" spans="1:8" s="51" customFormat="1" ht="27.6" x14ac:dyDescent="0.3">
      <c r="A60" s="123"/>
      <c r="B60" s="122"/>
      <c r="C60" s="48" t="s">
        <v>39</v>
      </c>
      <c r="D60" s="49" t="s">
        <v>37</v>
      </c>
      <c r="E60" s="49" t="s">
        <v>20</v>
      </c>
      <c r="F60" s="50">
        <f>'Додаток 1'!F27</f>
        <v>721.5</v>
      </c>
      <c r="G60" s="50">
        <f>'Додаток 1'!G27</f>
        <v>721.5</v>
      </c>
      <c r="H60" s="50">
        <f>'Додаток 1'!H27</f>
        <v>721.5</v>
      </c>
    </row>
    <row r="61" spans="1:8" s="51" customFormat="1" x14ac:dyDescent="0.3">
      <c r="A61" s="123"/>
      <c r="B61" s="122"/>
      <c r="C61" s="98" t="s">
        <v>23</v>
      </c>
      <c r="D61" s="98"/>
      <c r="E61" s="98"/>
      <c r="F61" s="98"/>
      <c r="G61" s="98"/>
      <c r="H61" s="98"/>
    </row>
    <row r="62" spans="1:8" s="51" customFormat="1" x14ac:dyDescent="0.3">
      <c r="A62" s="123"/>
      <c r="B62" s="122"/>
      <c r="C62" s="48" t="s">
        <v>40</v>
      </c>
      <c r="D62" s="49" t="s">
        <v>93</v>
      </c>
      <c r="E62" s="49" t="s">
        <v>3</v>
      </c>
      <c r="F62" s="52">
        <v>130</v>
      </c>
      <c r="G62" s="52">
        <v>130</v>
      </c>
      <c r="H62" s="52">
        <v>130</v>
      </c>
    </row>
    <row r="63" spans="1:8" s="51" customFormat="1" x14ac:dyDescent="0.3">
      <c r="A63" s="123"/>
      <c r="B63" s="122"/>
      <c r="C63" s="98" t="s">
        <v>24</v>
      </c>
      <c r="D63" s="98"/>
      <c r="E63" s="98"/>
      <c r="F63" s="98"/>
      <c r="G63" s="98"/>
      <c r="H63" s="98"/>
    </row>
    <row r="64" spans="1:8" s="51" customFormat="1" ht="26.4" customHeight="1" x14ac:dyDescent="0.3">
      <c r="A64" s="123"/>
      <c r="B64" s="122"/>
      <c r="C64" s="48" t="s">
        <v>41</v>
      </c>
      <c r="D64" s="49" t="s">
        <v>25</v>
      </c>
      <c r="E64" s="49" t="s">
        <v>87</v>
      </c>
      <c r="F64" s="50">
        <f>F60/F62</f>
        <v>5.55</v>
      </c>
      <c r="G64" s="50">
        <f>G60/G62</f>
        <v>5.55</v>
      </c>
      <c r="H64" s="50">
        <f>H60/H62</f>
        <v>5.55</v>
      </c>
    </row>
    <row r="65" spans="1:10" s="51" customFormat="1" x14ac:dyDescent="0.3">
      <c r="A65" s="123"/>
      <c r="B65" s="122"/>
      <c r="C65" s="98" t="s">
        <v>26</v>
      </c>
      <c r="D65" s="98"/>
      <c r="E65" s="98"/>
      <c r="F65" s="98"/>
      <c r="G65" s="98"/>
      <c r="H65" s="98"/>
    </row>
    <row r="66" spans="1:10" s="51" customFormat="1" ht="28.5" customHeight="1" x14ac:dyDescent="0.3">
      <c r="A66" s="123"/>
      <c r="B66" s="122"/>
      <c r="C66" s="48" t="s">
        <v>46</v>
      </c>
      <c r="D66" s="49" t="s">
        <v>27</v>
      </c>
      <c r="E66" s="49" t="s">
        <v>28</v>
      </c>
      <c r="F66" s="49">
        <v>100</v>
      </c>
      <c r="G66" s="49">
        <v>100</v>
      </c>
      <c r="H66" s="49">
        <v>100</v>
      </c>
    </row>
    <row r="67" spans="1:10" s="51" customFormat="1" ht="16.8" hidden="1" customHeight="1" x14ac:dyDescent="0.3">
      <c r="A67" s="128" t="s">
        <v>31</v>
      </c>
      <c r="B67" s="128"/>
      <c r="C67" s="128"/>
      <c r="D67" s="128"/>
      <c r="E67" s="128"/>
      <c r="F67" s="128"/>
      <c r="G67" s="128"/>
      <c r="H67" s="128"/>
    </row>
    <row r="68" spans="1:10" s="51" customFormat="1" ht="16.8" hidden="1" customHeight="1" x14ac:dyDescent="0.3">
      <c r="A68" s="104" t="s">
        <v>19</v>
      </c>
      <c r="B68" s="105"/>
      <c r="C68" s="105"/>
      <c r="D68" s="105"/>
      <c r="E68" s="106"/>
      <c r="F68" s="72">
        <v>2025</v>
      </c>
      <c r="G68" s="72">
        <v>2026</v>
      </c>
      <c r="H68" s="72">
        <v>2027</v>
      </c>
    </row>
    <row r="69" spans="1:10" s="51" customFormat="1" ht="16.8" hidden="1" customHeight="1" x14ac:dyDescent="0.3">
      <c r="A69" s="107"/>
      <c r="B69" s="108"/>
      <c r="C69" s="108"/>
      <c r="D69" s="108"/>
      <c r="E69" s="109"/>
      <c r="F69" s="66">
        <f>F72</f>
        <v>0</v>
      </c>
      <c r="G69" s="66">
        <f>G72</f>
        <v>0</v>
      </c>
      <c r="H69" s="66">
        <f>H72</f>
        <v>0</v>
      </c>
    </row>
    <row r="70" spans="1:10" ht="27.75" hidden="1" customHeight="1" x14ac:dyDescent="0.3">
      <c r="A70" s="123" t="s">
        <v>43</v>
      </c>
      <c r="B70" s="122" t="s">
        <v>52</v>
      </c>
      <c r="C70" s="124"/>
      <c r="D70" s="124"/>
      <c r="E70" s="124"/>
      <c r="F70" s="124"/>
      <c r="G70" s="124"/>
      <c r="H70" s="124"/>
    </row>
    <row r="71" spans="1:10" hidden="1" x14ac:dyDescent="0.3">
      <c r="A71" s="123"/>
      <c r="B71" s="122"/>
      <c r="C71" s="125" t="s">
        <v>22</v>
      </c>
      <c r="D71" s="125"/>
      <c r="E71" s="125"/>
      <c r="F71" s="125"/>
      <c r="G71" s="125"/>
      <c r="H71" s="125"/>
    </row>
    <row r="72" spans="1:10" ht="17.399999999999999" hidden="1" customHeight="1" x14ac:dyDescent="0.3">
      <c r="A72" s="123"/>
      <c r="B72" s="122"/>
      <c r="C72" s="31"/>
      <c r="D72" s="57"/>
      <c r="E72" s="32"/>
      <c r="F72" s="33"/>
      <c r="G72" s="33"/>
      <c r="H72" s="36"/>
    </row>
    <row r="73" spans="1:10" hidden="1" x14ac:dyDescent="0.3">
      <c r="A73" s="123"/>
      <c r="B73" s="122"/>
      <c r="C73" s="125" t="s">
        <v>23</v>
      </c>
      <c r="D73" s="125"/>
      <c r="E73" s="125"/>
      <c r="F73" s="125"/>
      <c r="G73" s="125"/>
      <c r="H73" s="125"/>
    </row>
    <row r="74" spans="1:10" hidden="1" x14ac:dyDescent="0.3">
      <c r="A74" s="123"/>
      <c r="B74" s="122"/>
      <c r="C74" s="31"/>
      <c r="D74" s="32"/>
      <c r="E74" s="32"/>
      <c r="F74" s="36"/>
      <c r="G74" s="36"/>
      <c r="H74" s="36"/>
    </row>
    <row r="75" spans="1:10" hidden="1" x14ac:dyDescent="0.3">
      <c r="A75" s="123"/>
      <c r="B75" s="122"/>
      <c r="C75" s="125" t="s">
        <v>24</v>
      </c>
      <c r="D75" s="125"/>
      <c r="E75" s="125"/>
      <c r="F75" s="125"/>
      <c r="G75" s="125"/>
      <c r="H75" s="125"/>
    </row>
    <row r="76" spans="1:10" hidden="1" x14ac:dyDescent="0.3">
      <c r="A76" s="123"/>
      <c r="B76" s="122"/>
      <c r="C76" s="31"/>
      <c r="D76" s="32"/>
      <c r="E76" s="32"/>
      <c r="F76" s="33"/>
      <c r="G76" s="33"/>
      <c r="H76" s="33"/>
    </row>
    <row r="77" spans="1:10" hidden="1" x14ac:dyDescent="0.3">
      <c r="A77" s="123"/>
      <c r="B77" s="122"/>
      <c r="C77" s="125" t="s">
        <v>26</v>
      </c>
      <c r="D77" s="125"/>
      <c r="E77" s="125"/>
      <c r="F77" s="125"/>
      <c r="G77" s="125"/>
      <c r="H77" s="125"/>
    </row>
    <row r="78" spans="1:10" ht="21.75" hidden="1" customHeight="1" x14ac:dyDescent="0.3">
      <c r="A78" s="123"/>
      <c r="B78" s="122"/>
      <c r="C78" s="31"/>
      <c r="D78" s="32"/>
      <c r="E78" s="32"/>
      <c r="F78" s="32"/>
      <c r="G78" s="32"/>
      <c r="H78" s="32"/>
    </row>
    <row r="80" spans="1:10" x14ac:dyDescent="0.3">
      <c r="B80" s="95" t="s">
        <v>94</v>
      </c>
      <c r="C80" s="95"/>
      <c r="D80" s="95"/>
      <c r="E80" s="95"/>
      <c r="F80" s="95"/>
      <c r="G80" s="95"/>
      <c r="H80" s="95"/>
      <c r="I80" s="95"/>
      <c r="J80" s="95"/>
    </row>
    <row r="81" spans="2:10" x14ac:dyDescent="0.3">
      <c r="B81" s="13"/>
      <c r="C81" s="60"/>
      <c r="D81" s="15"/>
      <c r="E81" s="13"/>
      <c r="F81" s="13"/>
      <c r="G81" s="58"/>
      <c r="H81" s="58"/>
      <c r="I81" s="58"/>
      <c r="J81" s="58"/>
    </row>
    <row r="82" spans="2:10" ht="22.2" customHeight="1" x14ac:dyDescent="0.3">
      <c r="B82" s="96" t="s">
        <v>95</v>
      </c>
      <c r="C82" s="96"/>
      <c r="D82" s="96"/>
      <c r="E82" s="96"/>
      <c r="F82" s="96"/>
      <c r="G82" s="96"/>
      <c r="H82" s="96"/>
      <c r="I82" s="96"/>
      <c r="J82" s="96"/>
    </row>
  </sheetData>
  <mergeCells count="61">
    <mergeCell ref="A28:A36"/>
    <mergeCell ref="B28:B36"/>
    <mergeCell ref="A67:H67"/>
    <mergeCell ref="A58:A66"/>
    <mergeCell ref="B58:B66"/>
    <mergeCell ref="C59:H59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B70:B78"/>
    <mergeCell ref="A70:A78"/>
    <mergeCell ref="C70:H70"/>
    <mergeCell ref="C71:H71"/>
    <mergeCell ref="C73:H73"/>
    <mergeCell ref="C75:H75"/>
    <mergeCell ref="C77:H77"/>
    <mergeCell ref="C28:H28"/>
    <mergeCell ref="A56:E57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B80:J80"/>
    <mergeCell ref="B82:J8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2" manualBreakCount="2">
    <brk id="36" max="10" man="1"/>
    <brk id="5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77"/>
  <sheetViews>
    <sheetView tabSelected="1" view="pageBreakPreview" topLeftCell="A19" zoomScale="99" zoomScaleNormal="100" zoomScaleSheetLayoutView="99" workbookViewId="0">
      <selection activeCell="J60" sqref="J60"/>
    </sheetView>
  </sheetViews>
  <sheetFormatPr defaultRowHeight="14.4" x14ac:dyDescent="0.3"/>
  <cols>
    <col min="1" max="1" width="3.5546875" bestFit="1" customWidth="1"/>
    <col min="2" max="2" width="42.77734375" customWidth="1"/>
    <col min="3" max="3" width="7.6640625" customWidth="1"/>
    <col min="4" max="4" width="15.77734375" customWidth="1"/>
    <col min="5" max="5" width="10.5546875" customWidth="1"/>
    <col min="6" max="6" width="10.6640625" customWidth="1"/>
    <col min="7" max="7" width="10.5546875" customWidth="1"/>
    <col min="8" max="8" width="11.109375" customWidth="1"/>
    <col min="9" max="9" width="11.88671875" customWidth="1"/>
    <col min="10" max="10" width="17.44140625" customWidth="1"/>
    <col min="11" max="11" width="11.44140625" customWidth="1"/>
    <col min="12" max="12" width="10.6640625" bestFit="1" customWidth="1"/>
    <col min="13" max="15" width="9.5546875" bestFit="1" customWidth="1"/>
  </cols>
  <sheetData>
    <row r="1" spans="1:15" x14ac:dyDescent="0.3">
      <c r="A1" t="s">
        <v>55</v>
      </c>
      <c r="D1" s="154"/>
      <c r="E1" s="154"/>
      <c r="F1" s="141" t="s">
        <v>100</v>
      </c>
      <c r="G1" s="141"/>
      <c r="H1" s="141"/>
      <c r="I1" s="141"/>
      <c r="J1" s="141"/>
    </row>
    <row r="2" spans="1:15" hidden="1" x14ac:dyDescent="0.3">
      <c r="A2" s="5"/>
      <c r="B2" s="6"/>
      <c r="C2" s="5"/>
      <c r="D2" s="142"/>
      <c r="E2" s="142"/>
      <c r="F2" s="143" t="s">
        <v>1</v>
      </c>
      <c r="G2" s="143"/>
      <c r="H2" s="143"/>
      <c r="I2" s="143"/>
    </row>
    <row r="3" spans="1:15" hidden="1" x14ac:dyDescent="0.3">
      <c r="A3" s="5"/>
      <c r="B3" s="5"/>
      <c r="C3" s="5"/>
      <c r="D3" s="153"/>
      <c r="E3" s="153"/>
      <c r="F3" s="143" t="s">
        <v>4</v>
      </c>
      <c r="G3" s="143"/>
      <c r="H3" s="143"/>
      <c r="I3" s="143"/>
    </row>
    <row r="4" spans="1:15" hidden="1" x14ac:dyDescent="0.3">
      <c r="A4" s="5"/>
      <c r="B4" s="5"/>
      <c r="C4" s="5"/>
      <c r="D4" s="141"/>
      <c r="E4" s="141"/>
      <c r="F4" s="141"/>
      <c r="G4" s="141"/>
      <c r="H4" s="141"/>
      <c r="I4" s="141"/>
    </row>
    <row r="5" spans="1:15" hidden="1" x14ac:dyDescent="0.3">
      <c r="A5" s="5"/>
      <c r="B5" s="5"/>
      <c r="C5" s="5"/>
      <c r="D5" s="142"/>
      <c r="E5" s="142"/>
      <c r="F5" s="143" t="s">
        <v>2</v>
      </c>
      <c r="G5" s="143"/>
      <c r="H5" s="143"/>
      <c r="I5" s="143"/>
    </row>
    <row r="6" spans="1:15" ht="8.25" hidden="1" customHeight="1" x14ac:dyDescent="0.3">
      <c r="A6" s="5"/>
      <c r="B6" s="5"/>
      <c r="C6" s="5"/>
      <c r="D6" s="7"/>
      <c r="E6" s="7"/>
    </row>
    <row r="7" spans="1:15" ht="15.6" customHeight="1" x14ac:dyDescent="0.3">
      <c r="A7" s="144" t="s">
        <v>74</v>
      </c>
      <c r="B7" s="144"/>
      <c r="C7" s="144"/>
      <c r="D7" s="144"/>
      <c r="E7" s="144"/>
      <c r="F7" s="144"/>
      <c r="G7" s="144"/>
      <c r="H7" s="144"/>
      <c r="I7" s="144"/>
      <c r="J7" s="144"/>
    </row>
    <row r="8" spans="1:15" ht="4.2" customHeight="1" x14ac:dyDescent="0.3">
      <c r="A8" s="8"/>
      <c r="B8" s="8"/>
      <c r="C8" s="8"/>
      <c r="D8" s="8"/>
      <c r="E8" s="8"/>
    </row>
    <row r="9" spans="1:15" ht="28.8" customHeight="1" x14ac:dyDescent="0.3">
      <c r="A9" s="131" t="s">
        <v>15</v>
      </c>
      <c r="B9" s="131" t="s">
        <v>62</v>
      </c>
      <c r="C9" s="131" t="s">
        <v>63</v>
      </c>
      <c r="D9" s="131" t="s">
        <v>64</v>
      </c>
      <c r="E9" s="131" t="s">
        <v>13</v>
      </c>
      <c r="F9" s="147" t="s">
        <v>65</v>
      </c>
      <c r="G9" s="148"/>
      <c r="H9" s="148"/>
      <c r="I9" s="149"/>
      <c r="J9" s="150" t="s">
        <v>70</v>
      </c>
    </row>
    <row r="10" spans="1:15" ht="17.25" customHeight="1" x14ac:dyDescent="0.3">
      <c r="A10" s="132"/>
      <c r="B10" s="132"/>
      <c r="C10" s="132"/>
      <c r="D10" s="132"/>
      <c r="E10" s="132"/>
      <c r="F10" s="134" t="s">
        <v>69</v>
      </c>
      <c r="G10" s="135"/>
      <c r="H10" s="136"/>
      <c r="I10" s="145" t="s">
        <v>12</v>
      </c>
      <c r="J10" s="151"/>
    </row>
    <row r="11" spans="1:15" ht="24.6" customHeight="1" x14ac:dyDescent="0.3">
      <c r="A11" s="133"/>
      <c r="B11" s="133"/>
      <c r="C11" s="133"/>
      <c r="D11" s="133"/>
      <c r="E11" s="133"/>
      <c r="F11" s="17" t="s">
        <v>66</v>
      </c>
      <c r="G11" s="17" t="s">
        <v>67</v>
      </c>
      <c r="H11" s="17" t="s">
        <v>68</v>
      </c>
      <c r="I11" s="146"/>
      <c r="J11" s="152"/>
    </row>
    <row r="12" spans="1:15" ht="10.8" customHeight="1" x14ac:dyDescent="0.3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5" ht="15.6" customHeight="1" x14ac:dyDescent="0.3">
      <c r="A13" s="139"/>
      <c r="B13" s="137" t="s">
        <v>99</v>
      </c>
      <c r="C13" s="30"/>
      <c r="D13" s="30"/>
      <c r="E13" s="90" t="s">
        <v>12</v>
      </c>
      <c r="F13" s="91">
        <f>F24+F28</f>
        <v>2076.799</v>
      </c>
      <c r="G13" s="91">
        <f t="shared" ref="G13:H13" si="0">G24+G28</f>
        <v>721.5</v>
      </c>
      <c r="H13" s="91">
        <f t="shared" si="0"/>
        <v>721.5</v>
      </c>
      <c r="I13" s="91">
        <f>I24+I28</f>
        <v>3519.799</v>
      </c>
      <c r="J13" s="30"/>
    </row>
    <row r="14" spans="1:15" ht="22.8" customHeight="1" x14ac:dyDescent="0.3">
      <c r="A14" s="140"/>
      <c r="B14" s="138"/>
      <c r="C14" s="30"/>
      <c r="D14" s="30"/>
      <c r="E14" s="90" t="s">
        <v>98</v>
      </c>
      <c r="F14" s="91">
        <f>F25+F29</f>
        <v>2076.799</v>
      </c>
      <c r="G14" s="91">
        <f t="shared" ref="G14:H14" si="1">G25+G29</f>
        <v>721.5</v>
      </c>
      <c r="H14" s="91">
        <f t="shared" si="1"/>
        <v>721.5</v>
      </c>
      <c r="I14" s="91">
        <f>F14+G14+H14</f>
        <v>3519.799</v>
      </c>
      <c r="J14" s="30"/>
    </row>
    <row r="15" spans="1:15" s="73" customFormat="1" ht="14.4" hidden="1" customHeight="1" x14ac:dyDescent="0.3">
      <c r="A15" s="129" t="s">
        <v>29</v>
      </c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5" s="73" customFormat="1" ht="15.6" hidden="1" customHeight="1" x14ac:dyDescent="0.3">
      <c r="A16" s="59"/>
      <c r="B16" s="74"/>
      <c r="C16" s="59"/>
      <c r="D16" s="59"/>
      <c r="E16" s="59"/>
      <c r="F16" s="75"/>
      <c r="G16" s="75"/>
      <c r="H16" s="75"/>
      <c r="I16" s="76"/>
      <c r="J16" s="77"/>
      <c r="O16" s="78"/>
    </row>
    <row r="17" spans="1:14" s="73" customFormat="1" ht="20.399999999999999" hidden="1" customHeight="1" x14ac:dyDescent="0.3">
      <c r="A17" s="79"/>
      <c r="B17" s="80" t="s">
        <v>72</v>
      </c>
      <c r="C17" s="81"/>
      <c r="D17" s="81"/>
      <c r="E17" s="82"/>
      <c r="F17" s="83">
        <f>F18</f>
        <v>0</v>
      </c>
      <c r="G17" s="83">
        <f t="shared" ref="G17:I17" si="2">G18</f>
        <v>0</v>
      </c>
      <c r="H17" s="83">
        <f t="shared" si="2"/>
        <v>0</v>
      </c>
      <c r="I17" s="83">
        <f t="shared" si="2"/>
        <v>0</v>
      </c>
      <c r="J17" s="83">
        <f>SUM(J15:J16)</f>
        <v>0</v>
      </c>
    </row>
    <row r="18" spans="1:14" s="73" customFormat="1" ht="18" hidden="1" customHeight="1" x14ac:dyDescent="0.3">
      <c r="A18" s="84"/>
      <c r="B18" s="80" t="s">
        <v>14</v>
      </c>
      <c r="C18" s="85"/>
      <c r="D18" s="85"/>
      <c r="E18" s="86"/>
      <c r="F18" s="83">
        <f>F16</f>
        <v>0</v>
      </c>
      <c r="G18" s="83">
        <f t="shared" ref="G18:I18" si="3">G16</f>
        <v>0</v>
      </c>
      <c r="H18" s="83">
        <f t="shared" si="3"/>
        <v>0</v>
      </c>
      <c r="I18" s="83">
        <f t="shared" si="3"/>
        <v>0</v>
      </c>
      <c r="J18" s="83">
        <f>SUM(J16:J16)</f>
        <v>0</v>
      </c>
    </row>
    <row r="19" spans="1:14" ht="12.6" customHeight="1" x14ac:dyDescent="0.3">
      <c r="A19" s="130" t="s">
        <v>96</v>
      </c>
      <c r="B19" s="130"/>
      <c r="C19" s="130"/>
      <c r="D19" s="130"/>
      <c r="E19" s="130"/>
      <c r="F19" s="130"/>
      <c r="G19" s="130"/>
      <c r="H19" s="130"/>
      <c r="I19" s="130"/>
      <c r="J19" s="130"/>
      <c r="L19" s="10"/>
      <c r="N19" s="10"/>
    </row>
    <row r="20" spans="1:14" ht="29.4" customHeight="1" x14ac:dyDescent="0.3">
      <c r="A20" s="38">
        <v>1</v>
      </c>
      <c r="B20" s="56" t="s">
        <v>88</v>
      </c>
      <c r="C20" s="39">
        <v>2025</v>
      </c>
      <c r="D20" s="40" t="s">
        <v>47</v>
      </c>
      <c r="E20" s="39" t="s">
        <v>7</v>
      </c>
      <c r="F20" s="41">
        <v>359.99700000000001</v>
      </c>
      <c r="G20" s="41"/>
      <c r="H20" s="41"/>
      <c r="I20" s="41">
        <f>SUM(F20:H20)</f>
        <v>359.99700000000001</v>
      </c>
      <c r="J20" s="92" t="s">
        <v>101</v>
      </c>
      <c r="L20" s="10"/>
    </row>
    <row r="21" spans="1:14" ht="30" customHeight="1" x14ac:dyDescent="0.3">
      <c r="A21" s="43">
        <v>2</v>
      </c>
      <c r="B21" s="56" t="s">
        <v>89</v>
      </c>
      <c r="C21" s="39">
        <v>2025</v>
      </c>
      <c r="D21" s="40" t="s">
        <v>47</v>
      </c>
      <c r="E21" s="44" t="s">
        <v>7</v>
      </c>
      <c r="F21" s="45">
        <v>512.745</v>
      </c>
      <c r="G21" s="46"/>
      <c r="H21" s="46"/>
      <c r="I21" s="41">
        <f t="shared" ref="I21:I23" si="4">SUM(F21:H21)</f>
        <v>512.745</v>
      </c>
      <c r="J21" s="92" t="s">
        <v>101</v>
      </c>
    </row>
    <row r="22" spans="1:14" ht="30" customHeight="1" x14ac:dyDescent="0.3">
      <c r="A22" s="43">
        <v>3</v>
      </c>
      <c r="B22" s="56" t="s">
        <v>90</v>
      </c>
      <c r="C22" s="39">
        <v>2025</v>
      </c>
      <c r="D22" s="40" t="s">
        <v>47</v>
      </c>
      <c r="E22" s="44" t="s">
        <v>7</v>
      </c>
      <c r="F22" s="45">
        <v>89.998999999999995</v>
      </c>
      <c r="G22" s="46"/>
      <c r="H22" s="46"/>
      <c r="I22" s="41">
        <f t="shared" si="4"/>
        <v>89.998999999999995</v>
      </c>
      <c r="J22" s="92" t="s">
        <v>101</v>
      </c>
    </row>
    <row r="23" spans="1:14" ht="30" customHeight="1" x14ac:dyDescent="0.3">
      <c r="A23" s="47">
        <v>4</v>
      </c>
      <c r="B23" s="56" t="s">
        <v>91</v>
      </c>
      <c r="C23" s="39">
        <v>2025</v>
      </c>
      <c r="D23" s="40" t="s">
        <v>47</v>
      </c>
      <c r="E23" s="44" t="s">
        <v>14</v>
      </c>
      <c r="F23" s="41">
        <v>392.55799999999999</v>
      </c>
      <c r="G23" s="42"/>
      <c r="H23" s="42"/>
      <c r="I23" s="41">
        <f t="shared" si="4"/>
        <v>392.55799999999999</v>
      </c>
      <c r="J23" s="92" t="s">
        <v>101</v>
      </c>
    </row>
    <row r="24" spans="1:14" s="51" customFormat="1" ht="15" customHeight="1" x14ac:dyDescent="0.3">
      <c r="A24" s="67"/>
      <c r="B24" s="68" t="s">
        <v>72</v>
      </c>
      <c r="C24" s="69"/>
      <c r="D24" s="69"/>
      <c r="E24" s="70"/>
      <c r="F24" s="71">
        <f t="shared" ref="F24:H24" si="5">SUM(F20:F23)</f>
        <v>1355.299</v>
      </c>
      <c r="G24" s="71">
        <f t="shared" si="5"/>
        <v>0</v>
      </c>
      <c r="H24" s="71">
        <f t="shared" si="5"/>
        <v>0</v>
      </c>
      <c r="I24" s="71">
        <f>SUM(I20:I23)</f>
        <v>1355.299</v>
      </c>
      <c r="J24" s="93"/>
    </row>
    <row r="25" spans="1:14" s="51" customFormat="1" ht="15" customHeight="1" x14ac:dyDescent="0.3">
      <c r="A25" s="67"/>
      <c r="B25" s="68" t="s">
        <v>14</v>
      </c>
      <c r="C25" s="69"/>
      <c r="D25" s="69"/>
      <c r="E25" s="70"/>
      <c r="F25" s="71">
        <f t="shared" ref="F25:H25" si="6">F24</f>
        <v>1355.299</v>
      </c>
      <c r="G25" s="71">
        <f t="shared" si="6"/>
        <v>0</v>
      </c>
      <c r="H25" s="71">
        <f t="shared" si="6"/>
        <v>0</v>
      </c>
      <c r="I25" s="71">
        <f>I24</f>
        <v>1355.299</v>
      </c>
      <c r="J25" s="93"/>
    </row>
    <row r="26" spans="1:14" ht="14.4" customHeight="1" x14ac:dyDescent="0.3">
      <c r="A26" s="155" t="s">
        <v>97</v>
      </c>
      <c r="B26" s="156"/>
      <c r="C26" s="156"/>
      <c r="D26" s="156"/>
      <c r="E26" s="156"/>
      <c r="F26" s="156"/>
      <c r="G26" s="156"/>
      <c r="H26" s="156"/>
      <c r="I26" s="156"/>
      <c r="J26" s="157"/>
    </row>
    <row r="27" spans="1:14" ht="49.8" customHeight="1" x14ac:dyDescent="0.3">
      <c r="A27" s="61">
        <v>1</v>
      </c>
      <c r="B27" s="62" t="s">
        <v>0</v>
      </c>
      <c r="C27" s="61" t="s">
        <v>92</v>
      </c>
      <c r="D27" s="61" t="s">
        <v>9</v>
      </c>
      <c r="E27" s="61" t="s">
        <v>7</v>
      </c>
      <c r="F27" s="42">
        <v>721.5</v>
      </c>
      <c r="G27" s="42">
        <v>721.5</v>
      </c>
      <c r="H27" s="42">
        <v>721.5</v>
      </c>
      <c r="I27" s="41">
        <f t="shared" ref="I27" si="7">SUM(F27:H27)</f>
        <v>2164.5</v>
      </c>
      <c r="J27" s="92" t="s">
        <v>102</v>
      </c>
    </row>
    <row r="28" spans="1:14" s="51" customFormat="1" ht="18" customHeight="1" x14ac:dyDescent="0.3">
      <c r="A28" s="67"/>
      <c r="B28" s="68" t="s">
        <v>72</v>
      </c>
      <c r="C28" s="69"/>
      <c r="D28" s="69"/>
      <c r="E28" s="70"/>
      <c r="F28" s="71">
        <f t="shared" ref="F28:I29" si="8">F27</f>
        <v>721.5</v>
      </c>
      <c r="G28" s="71">
        <f t="shared" si="8"/>
        <v>721.5</v>
      </c>
      <c r="H28" s="71">
        <f t="shared" si="8"/>
        <v>721.5</v>
      </c>
      <c r="I28" s="71">
        <f t="shared" si="8"/>
        <v>2164.5</v>
      </c>
      <c r="J28" s="71"/>
    </row>
    <row r="29" spans="1:14" s="51" customFormat="1" ht="18" customHeight="1" x14ac:dyDescent="0.3">
      <c r="A29" s="67"/>
      <c r="B29" s="68" t="s">
        <v>14</v>
      </c>
      <c r="C29" s="69"/>
      <c r="D29" s="69"/>
      <c r="E29" s="70"/>
      <c r="F29" s="71">
        <f t="shared" si="8"/>
        <v>721.5</v>
      </c>
      <c r="G29" s="71">
        <f t="shared" si="8"/>
        <v>721.5</v>
      </c>
      <c r="H29" s="71">
        <f t="shared" si="8"/>
        <v>721.5</v>
      </c>
      <c r="I29" s="71">
        <f t="shared" si="8"/>
        <v>2164.5</v>
      </c>
      <c r="J29" s="71"/>
    </row>
    <row r="30" spans="1:14" s="73" customFormat="1" ht="18.75" hidden="1" customHeight="1" x14ac:dyDescent="0.3">
      <c r="A30" s="158" t="s">
        <v>31</v>
      </c>
      <c r="B30" s="159"/>
      <c r="C30" s="159"/>
      <c r="D30" s="159"/>
      <c r="E30" s="159"/>
      <c r="F30" s="159"/>
      <c r="G30" s="159"/>
      <c r="H30" s="159"/>
      <c r="I30" s="159"/>
      <c r="J30" s="160"/>
    </row>
    <row r="31" spans="1:14" s="73" customFormat="1" ht="16.8" hidden="1" customHeight="1" x14ac:dyDescent="0.3">
      <c r="A31" s="164">
        <v>1</v>
      </c>
      <c r="B31" s="20"/>
      <c r="C31" s="16"/>
      <c r="D31" s="161"/>
      <c r="E31" s="161"/>
      <c r="F31" s="21"/>
      <c r="G31" s="21"/>
      <c r="H31" s="22"/>
      <c r="I31" s="21"/>
      <c r="J31" s="21"/>
      <c r="K31" s="87"/>
    </row>
    <row r="32" spans="1:14" s="73" customFormat="1" ht="24" hidden="1" customHeight="1" x14ac:dyDescent="0.3">
      <c r="A32" s="164"/>
      <c r="B32" s="20"/>
      <c r="C32" s="16"/>
      <c r="D32" s="162"/>
      <c r="E32" s="162"/>
      <c r="F32" s="21"/>
      <c r="G32" s="21"/>
      <c r="H32" s="22"/>
      <c r="I32" s="21"/>
      <c r="J32" s="23"/>
    </row>
    <row r="33" spans="1:12" s="73" customFormat="1" ht="19.5" hidden="1" customHeight="1" x14ac:dyDescent="0.3">
      <c r="A33" s="164"/>
      <c r="B33" s="20"/>
      <c r="C33" s="16"/>
      <c r="D33" s="162"/>
      <c r="E33" s="162"/>
      <c r="F33" s="21"/>
      <c r="G33" s="21"/>
      <c r="H33" s="22"/>
      <c r="I33" s="21"/>
      <c r="J33" s="23"/>
    </row>
    <row r="34" spans="1:12" s="73" customFormat="1" ht="11.25" hidden="1" customHeight="1" x14ac:dyDescent="0.3">
      <c r="A34" s="164"/>
      <c r="B34" s="20"/>
      <c r="C34" s="16"/>
      <c r="D34" s="163"/>
      <c r="E34" s="163"/>
      <c r="F34" s="21"/>
      <c r="G34" s="21"/>
      <c r="H34" s="22"/>
      <c r="I34" s="21"/>
      <c r="J34" s="23"/>
    </row>
    <row r="35" spans="1:12" s="73" customFormat="1" ht="95.25" hidden="1" customHeight="1" x14ac:dyDescent="0.3">
      <c r="A35" s="16">
        <v>2</v>
      </c>
      <c r="B35" s="20" t="s">
        <v>51</v>
      </c>
      <c r="C35" s="16" t="s">
        <v>3</v>
      </c>
      <c r="D35" s="16" t="s">
        <v>5</v>
      </c>
      <c r="E35" s="16" t="s">
        <v>7</v>
      </c>
      <c r="F35" s="21"/>
      <c r="G35" s="21"/>
      <c r="H35" s="21"/>
      <c r="I35" s="21"/>
      <c r="J35" s="21"/>
    </row>
    <row r="36" spans="1:12" s="73" customFormat="1" ht="133.5" hidden="1" customHeight="1" x14ac:dyDescent="0.3">
      <c r="A36" s="161">
        <v>3</v>
      </c>
      <c r="B36" s="20" t="s">
        <v>50</v>
      </c>
      <c r="C36" s="16" t="s">
        <v>3</v>
      </c>
      <c r="D36" s="161" t="s">
        <v>5</v>
      </c>
      <c r="E36" s="161" t="s">
        <v>7</v>
      </c>
      <c r="F36" s="21"/>
      <c r="G36" s="21"/>
      <c r="H36" s="21"/>
      <c r="I36" s="21"/>
      <c r="J36" s="21"/>
    </row>
    <row r="37" spans="1:12" s="73" customFormat="1" ht="15.75" hidden="1" customHeight="1" x14ac:dyDescent="0.3">
      <c r="A37" s="162"/>
      <c r="B37" s="20" t="s">
        <v>44</v>
      </c>
      <c r="C37" s="16" t="s">
        <v>3</v>
      </c>
      <c r="D37" s="162"/>
      <c r="E37" s="162"/>
      <c r="F37" s="21"/>
      <c r="G37" s="21"/>
      <c r="H37" s="21"/>
      <c r="I37" s="22"/>
      <c r="J37" s="22"/>
    </row>
    <row r="38" spans="1:12" s="73" customFormat="1" ht="30" hidden="1" customHeight="1" x14ac:dyDescent="0.3">
      <c r="A38" s="162"/>
      <c r="B38" s="20" t="s">
        <v>8</v>
      </c>
      <c r="C38" s="16" t="s">
        <v>3</v>
      </c>
      <c r="D38" s="162"/>
      <c r="E38" s="162"/>
      <c r="F38" s="21"/>
      <c r="G38" s="21"/>
      <c r="H38" s="21"/>
      <c r="I38" s="22"/>
      <c r="J38" s="22"/>
    </row>
    <row r="39" spans="1:12" s="73" customFormat="1" ht="32.25" hidden="1" customHeight="1" x14ac:dyDescent="0.3">
      <c r="A39" s="163"/>
      <c r="B39" s="20" t="s">
        <v>10</v>
      </c>
      <c r="C39" s="16" t="s">
        <v>3</v>
      </c>
      <c r="D39" s="163"/>
      <c r="E39" s="163"/>
      <c r="F39" s="21"/>
      <c r="G39" s="21"/>
      <c r="H39" s="21"/>
      <c r="I39" s="22"/>
      <c r="J39" s="22"/>
    </row>
    <row r="40" spans="1:12" s="73" customFormat="1" ht="93.75" hidden="1" customHeight="1" x14ac:dyDescent="0.3">
      <c r="A40" s="161">
        <v>4</v>
      </c>
      <c r="B40" s="24" t="s">
        <v>49</v>
      </c>
      <c r="C40" s="16" t="s">
        <v>11</v>
      </c>
      <c r="D40" s="161" t="s">
        <v>5</v>
      </c>
      <c r="E40" s="161" t="s">
        <v>7</v>
      </c>
      <c r="F40" s="21"/>
      <c r="G40" s="21"/>
      <c r="H40" s="21"/>
      <c r="I40" s="22"/>
      <c r="J40" s="22"/>
      <c r="L40" s="78"/>
    </row>
    <row r="41" spans="1:12" s="73" customFormat="1" ht="18" hidden="1" customHeight="1" x14ac:dyDescent="0.3">
      <c r="A41" s="162"/>
      <c r="B41" s="20" t="s">
        <v>48</v>
      </c>
      <c r="C41" s="16" t="s">
        <v>3</v>
      </c>
      <c r="D41" s="162"/>
      <c r="E41" s="162"/>
      <c r="F41" s="21"/>
      <c r="G41" s="21"/>
      <c r="H41" s="21"/>
      <c r="I41" s="22"/>
      <c r="J41" s="22"/>
    </row>
    <row r="42" spans="1:12" s="73" customFormat="1" ht="18" hidden="1" customHeight="1" x14ac:dyDescent="0.3">
      <c r="A42" s="162"/>
      <c r="B42" s="20" t="s">
        <v>8</v>
      </c>
      <c r="C42" s="16" t="s">
        <v>3</v>
      </c>
      <c r="D42" s="162"/>
      <c r="E42" s="162"/>
      <c r="F42" s="21"/>
      <c r="G42" s="21"/>
      <c r="H42" s="21"/>
      <c r="I42" s="22"/>
      <c r="J42" s="22"/>
    </row>
    <row r="43" spans="1:12" s="73" customFormat="1" ht="60.75" hidden="1" customHeight="1" x14ac:dyDescent="0.3">
      <c r="A43" s="163"/>
      <c r="B43" s="20" t="s">
        <v>10</v>
      </c>
      <c r="C43" s="16" t="s">
        <v>3</v>
      </c>
      <c r="D43" s="163"/>
      <c r="E43" s="163"/>
      <c r="F43" s="21"/>
      <c r="G43" s="21"/>
      <c r="H43" s="21"/>
      <c r="I43" s="22"/>
      <c r="J43" s="22"/>
    </row>
    <row r="44" spans="1:12" s="73" customFormat="1" ht="102.75" hidden="1" customHeight="1" x14ac:dyDescent="0.3">
      <c r="A44" s="16">
        <v>5</v>
      </c>
      <c r="B44" s="20" t="s">
        <v>59</v>
      </c>
      <c r="C44" s="16" t="s">
        <v>3</v>
      </c>
      <c r="D44" s="16" t="s">
        <v>5</v>
      </c>
      <c r="E44" s="16" t="s">
        <v>7</v>
      </c>
      <c r="F44" s="21">
        <f>G44+H44+I44+J44</f>
        <v>0</v>
      </c>
      <c r="G44" s="21">
        <v>0</v>
      </c>
      <c r="H44" s="21"/>
      <c r="I44" s="22"/>
      <c r="J44" s="22"/>
    </row>
    <row r="45" spans="1:12" s="73" customFormat="1" ht="79.5" hidden="1" customHeight="1" x14ac:dyDescent="0.3">
      <c r="A45" s="16">
        <v>5</v>
      </c>
      <c r="B45" s="25" t="s">
        <v>58</v>
      </c>
      <c r="C45" s="26" t="s">
        <v>3</v>
      </c>
      <c r="D45" s="16" t="s">
        <v>5</v>
      </c>
      <c r="E45" s="16" t="s">
        <v>7</v>
      </c>
      <c r="F45" s="21">
        <f>H45</f>
        <v>250</v>
      </c>
      <c r="G45" s="21"/>
      <c r="H45" s="21">
        <v>250</v>
      </c>
      <c r="I45" s="22"/>
      <c r="J45" s="22"/>
    </row>
    <row r="46" spans="1:12" s="73" customFormat="1" ht="66.75" hidden="1" customHeight="1" x14ac:dyDescent="0.3">
      <c r="A46" s="161">
        <v>6</v>
      </c>
      <c r="B46" s="25" t="s">
        <v>56</v>
      </c>
      <c r="C46" s="26" t="s">
        <v>11</v>
      </c>
      <c r="D46" s="161" t="s">
        <v>5</v>
      </c>
      <c r="E46" s="161" t="s">
        <v>7</v>
      </c>
      <c r="F46" s="21">
        <f>G46+H46+I46</f>
        <v>3500</v>
      </c>
      <c r="G46" s="21"/>
      <c r="H46" s="21">
        <v>3500</v>
      </c>
      <c r="I46" s="22"/>
      <c r="J46" s="22"/>
    </row>
    <row r="47" spans="1:12" s="73" customFormat="1" ht="33" hidden="1" customHeight="1" x14ac:dyDescent="0.3">
      <c r="A47" s="163"/>
      <c r="B47" s="20" t="s">
        <v>53</v>
      </c>
      <c r="C47" s="16" t="s">
        <v>3</v>
      </c>
      <c r="D47" s="163"/>
      <c r="E47" s="163"/>
      <c r="F47" s="21"/>
      <c r="G47" s="21"/>
      <c r="H47" s="21"/>
      <c r="I47" s="22"/>
      <c r="J47" s="22"/>
    </row>
    <row r="48" spans="1:12" s="73" customFormat="1" ht="122.25" hidden="1" customHeight="1" x14ac:dyDescent="0.3">
      <c r="A48" s="161">
        <v>7</v>
      </c>
      <c r="B48" s="20" t="s">
        <v>54</v>
      </c>
      <c r="C48" s="26" t="s">
        <v>11</v>
      </c>
      <c r="D48" s="161" t="s">
        <v>5</v>
      </c>
      <c r="E48" s="161" t="s">
        <v>7</v>
      </c>
      <c r="F48" s="21"/>
      <c r="G48" s="21"/>
      <c r="H48" s="27"/>
      <c r="I48" s="22"/>
      <c r="J48" s="21"/>
    </row>
    <row r="49" spans="1:13" s="73" customFormat="1" ht="18.75" hidden="1" customHeight="1" x14ac:dyDescent="0.3">
      <c r="A49" s="163"/>
      <c r="B49" s="20" t="s">
        <v>48</v>
      </c>
      <c r="C49" s="16" t="s">
        <v>3</v>
      </c>
      <c r="D49" s="163"/>
      <c r="E49" s="163"/>
      <c r="F49" s="21"/>
      <c r="G49" s="21"/>
      <c r="H49" s="21"/>
      <c r="I49" s="22"/>
      <c r="J49" s="21"/>
    </row>
    <row r="50" spans="1:13" s="73" customFormat="1" ht="122.25" hidden="1" customHeight="1" x14ac:dyDescent="0.3">
      <c r="A50" s="161">
        <v>8</v>
      </c>
      <c r="B50" s="20" t="s">
        <v>60</v>
      </c>
      <c r="C50" s="16" t="s">
        <v>11</v>
      </c>
      <c r="D50" s="161" t="s">
        <v>5</v>
      </c>
      <c r="E50" s="161" t="s">
        <v>7</v>
      </c>
      <c r="F50" s="21"/>
      <c r="G50" s="21"/>
      <c r="H50" s="21"/>
      <c r="I50" s="21"/>
      <c r="J50" s="21"/>
      <c r="M50" s="78"/>
    </row>
    <row r="51" spans="1:13" s="73" customFormat="1" ht="15.75" hidden="1" customHeight="1" x14ac:dyDescent="0.3">
      <c r="A51" s="163"/>
      <c r="B51" s="20" t="s">
        <v>48</v>
      </c>
      <c r="C51" s="16" t="s">
        <v>3</v>
      </c>
      <c r="D51" s="163"/>
      <c r="E51" s="163"/>
      <c r="F51" s="21"/>
      <c r="G51" s="21"/>
      <c r="H51" s="21"/>
      <c r="I51" s="22"/>
      <c r="J51" s="21"/>
    </row>
    <row r="52" spans="1:13" s="73" customFormat="1" ht="139.5" hidden="1" customHeight="1" x14ac:dyDescent="0.3">
      <c r="A52" s="28">
        <v>9</v>
      </c>
      <c r="B52" s="20" t="s">
        <v>57</v>
      </c>
      <c r="C52" s="16"/>
      <c r="D52" s="59"/>
      <c r="E52" s="29"/>
      <c r="F52" s="21"/>
      <c r="G52" s="21"/>
      <c r="H52" s="21"/>
      <c r="I52" s="22"/>
      <c r="J52" s="21"/>
      <c r="M52" s="78"/>
    </row>
    <row r="53" spans="1:13" s="73" customFormat="1" ht="72.75" hidden="1" customHeight="1" x14ac:dyDescent="0.3">
      <c r="A53" s="161">
        <v>10</v>
      </c>
      <c r="B53" s="20" t="s">
        <v>61</v>
      </c>
      <c r="C53" s="16"/>
      <c r="D53" s="161"/>
      <c r="E53" s="161"/>
      <c r="F53" s="21"/>
      <c r="G53" s="21"/>
      <c r="H53" s="21"/>
      <c r="I53" s="21"/>
      <c r="J53" s="21"/>
      <c r="M53" s="78"/>
    </row>
    <row r="54" spans="1:13" s="73" customFormat="1" ht="14.25" hidden="1" customHeight="1" x14ac:dyDescent="0.3">
      <c r="A54" s="163"/>
      <c r="B54" s="20" t="s">
        <v>44</v>
      </c>
      <c r="C54" s="16"/>
      <c r="D54" s="163"/>
      <c r="E54" s="163"/>
      <c r="F54" s="21"/>
      <c r="G54" s="21"/>
      <c r="H54" s="21"/>
      <c r="I54" s="21"/>
      <c r="J54" s="21"/>
      <c r="M54" s="78"/>
    </row>
    <row r="55" spans="1:13" s="73" customFormat="1" ht="18" hidden="1" customHeight="1" x14ac:dyDescent="0.3">
      <c r="A55" s="79"/>
      <c r="B55" s="80" t="s">
        <v>71</v>
      </c>
      <c r="C55" s="81"/>
      <c r="D55" s="81"/>
      <c r="E55" s="82"/>
      <c r="F55" s="83">
        <f>F31</f>
        <v>0</v>
      </c>
      <c r="G55" s="83">
        <f t="shared" ref="G55:J55" si="9">G31</f>
        <v>0</v>
      </c>
      <c r="H55" s="83">
        <f t="shared" si="9"/>
        <v>0</v>
      </c>
      <c r="I55" s="83">
        <f t="shared" si="9"/>
        <v>0</v>
      </c>
      <c r="J55" s="83">
        <f t="shared" si="9"/>
        <v>0</v>
      </c>
      <c r="K55" s="78"/>
      <c r="M55" s="78"/>
    </row>
    <row r="56" spans="1:13" s="73" customFormat="1" ht="15" hidden="1" customHeight="1" x14ac:dyDescent="0.3">
      <c r="A56" s="88"/>
      <c r="B56" s="80" t="s">
        <v>14</v>
      </c>
      <c r="C56" s="88"/>
      <c r="D56" s="88"/>
      <c r="E56" s="88"/>
      <c r="F56" s="89">
        <f>F55</f>
        <v>0</v>
      </c>
      <c r="G56" s="89">
        <f t="shared" ref="G56:J56" si="10">G55</f>
        <v>0</v>
      </c>
      <c r="H56" s="89">
        <f t="shared" si="10"/>
        <v>0</v>
      </c>
      <c r="I56" s="89">
        <f t="shared" si="10"/>
        <v>0</v>
      </c>
      <c r="J56" s="89">
        <f t="shared" si="10"/>
        <v>0</v>
      </c>
    </row>
    <row r="57" spans="1:13" ht="12" hidden="1" customHeigh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9"/>
    </row>
    <row r="58" spans="1:13" ht="2.25" hidden="1" customHeight="1" x14ac:dyDescent="0.3">
      <c r="A58" s="165"/>
      <c r="B58" s="165"/>
      <c r="C58" s="165"/>
      <c r="D58" s="165"/>
      <c r="E58" s="165"/>
      <c r="F58" s="165"/>
      <c r="G58" s="165"/>
      <c r="H58" s="165"/>
      <c r="I58" s="165"/>
      <c r="J58" s="9"/>
    </row>
    <row r="59" spans="1:13" ht="16.5" hidden="1" customHeight="1" x14ac:dyDescent="0.3">
      <c r="A59" s="11"/>
      <c r="B59" s="12"/>
      <c r="C59" s="11"/>
      <c r="D59" s="11"/>
      <c r="E59" s="11"/>
      <c r="F59" s="4"/>
      <c r="G59" s="4"/>
      <c r="H59" s="4"/>
      <c r="I59" s="4"/>
      <c r="J59" s="4"/>
    </row>
    <row r="60" spans="1:13" ht="28.8" customHeight="1" x14ac:dyDescent="0.3">
      <c r="A60" s="95" t="s">
        <v>94</v>
      </c>
      <c r="B60" s="95"/>
      <c r="C60" s="95"/>
      <c r="D60" s="95"/>
      <c r="E60" s="95"/>
      <c r="F60" s="95"/>
      <c r="G60" s="95"/>
      <c r="H60" s="95"/>
      <c r="I60" s="95"/>
      <c r="J60" s="4"/>
    </row>
    <row r="61" spans="1:13" ht="5.4" customHeight="1" x14ac:dyDescent="0.3">
      <c r="A61" s="13"/>
      <c r="B61" s="14"/>
      <c r="C61" s="15"/>
      <c r="D61" s="13"/>
      <c r="E61" s="13"/>
      <c r="F61" s="4"/>
      <c r="G61" s="4"/>
      <c r="H61" s="4"/>
      <c r="I61" s="4"/>
      <c r="J61" s="4"/>
    </row>
    <row r="62" spans="1:13" ht="28.2" customHeight="1" x14ac:dyDescent="0.3">
      <c r="A62" s="96" t="s">
        <v>95</v>
      </c>
      <c r="B62" s="96"/>
      <c r="C62" s="96"/>
      <c r="D62" s="96"/>
      <c r="E62" s="96"/>
      <c r="F62" s="96"/>
      <c r="G62" s="96"/>
      <c r="H62" s="96"/>
      <c r="I62" s="96"/>
      <c r="J62" s="4"/>
    </row>
    <row r="63" spans="1:13" x14ac:dyDescent="0.3">
      <c r="A63" s="11"/>
      <c r="B63" s="12"/>
      <c r="C63" s="11"/>
      <c r="D63" s="11"/>
      <c r="E63" s="11"/>
      <c r="F63" s="4"/>
      <c r="G63" s="4"/>
      <c r="H63" s="4"/>
      <c r="I63" s="4"/>
    </row>
    <row r="64" spans="1:13" x14ac:dyDescent="0.3">
      <c r="A64" s="11"/>
      <c r="B64" s="12"/>
      <c r="C64" s="11"/>
      <c r="D64" s="11"/>
      <c r="E64" s="11"/>
      <c r="F64" s="4"/>
      <c r="G64" s="4"/>
      <c r="H64" s="4"/>
      <c r="I64" s="4"/>
    </row>
    <row r="65" spans="1:9" x14ac:dyDescent="0.3">
      <c r="A65" s="166"/>
      <c r="B65" s="166"/>
      <c r="C65" s="166"/>
      <c r="D65" s="166"/>
      <c r="E65" s="166"/>
      <c r="F65" s="166"/>
      <c r="G65" s="166"/>
      <c r="H65" s="166"/>
      <c r="I65" s="166"/>
    </row>
    <row r="66" spans="1:9" x14ac:dyDescent="0.3">
      <c r="A66" s="13"/>
      <c r="B66" s="14"/>
      <c r="C66" s="15"/>
      <c r="D66" s="13"/>
      <c r="E66" s="13"/>
      <c r="F66" s="4"/>
      <c r="G66" s="4"/>
      <c r="H66" s="4"/>
      <c r="I66" s="4"/>
    </row>
    <row r="67" spans="1:9" x14ac:dyDescent="0.3">
      <c r="A67" s="96"/>
      <c r="B67" s="96"/>
      <c r="C67" s="96"/>
      <c r="D67" s="96"/>
      <c r="E67" s="96"/>
      <c r="F67" s="96"/>
      <c r="G67" s="96"/>
      <c r="H67" s="96"/>
      <c r="I67" s="96"/>
    </row>
    <row r="71" spans="1:9" x14ac:dyDescent="0.3">
      <c r="B71" s="1"/>
      <c r="C71" s="3"/>
      <c r="D71" s="2"/>
    </row>
    <row r="72" spans="1:9" x14ac:dyDescent="0.3">
      <c r="B72" s="1"/>
      <c r="C72" s="3"/>
      <c r="D72" s="2"/>
    </row>
    <row r="73" spans="1:9" x14ac:dyDescent="0.3">
      <c r="B73" s="1"/>
      <c r="C73" s="3"/>
      <c r="D73" s="2"/>
    </row>
    <row r="74" spans="1:9" x14ac:dyDescent="0.3">
      <c r="B74" s="1"/>
      <c r="C74" s="3"/>
      <c r="D74" s="2"/>
    </row>
    <row r="75" spans="1:9" x14ac:dyDescent="0.3">
      <c r="B75" s="1"/>
      <c r="C75" s="3"/>
      <c r="D75" s="2"/>
    </row>
    <row r="76" spans="1:9" x14ac:dyDescent="0.3">
      <c r="B76" s="1"/>
      <c r="C76" s="3"/>
      <c r="D76" s="2"/>
    </row>
    <row r="77" spans="1:9" x14ac:dyDescent="0.3">
      <c r="B77" s="1"/>
      <c r="C77" s="3"/>
      <c r="D77" s="2"/>
    </row>
  </sheetData>
  <mergeCells count="51">
    <mergeCell ref="A53:A54"/>
    <mergeCell ref="D53:D54"/>
    <mergeCell ref="E53:E54"/>
    <mergeCell ref="A67:I67"/>
    <mergeCell ref="A58:I58"/>
    <mergeCell ref="A60:I60"/>
    <mergeCell ref="A62:I62"/>
    <mergeCell ref="A65:I65"/>
    <mergeCell ref="A50:A51"/>
    <mergeCell ref="D50:D51"/>
    <mergeCell ref="E50:E51"/>
    <mergeCell ref="A48:A49"/>
    <mergeCell ref="D48:D49"/>
    <mergeCell ref="E48:E49"/>
    <mergeCell ref="E40:E43"/>
    <mergeCell ref="A46:A47"/>
    <mergeCell ref="D46:D47"/>
    <mergeCell ref="E46:E47"/>
    <mergeCell ref="A40:A43"/>
    <mergeCell ref="D40:D43"/>
    <mergeCell ref="A26:J26"/>
    <mergeCell ref="A30:J30"/>
    <mergeCell ref="D31:D34"/>
    <mergeCell ref="E31:E34"/>
    <mergeCell ref="A36:A39"/>
    <mergeCell ref="D36:D39"/>
    <mergeCell ref="E36:E39"/>
    <mergeCell ref="A31:A34"/>
    <mergeCell ref="F1:J1"/>
    <mergeCell ref="D2:E2"/>
    <mergeCell ref="F2:I2"/>
    <mergeCell ref="D3:E3"/>
    <mergeCell ref="F3:I3"/>
    <mergeCell ref="D1:E1"/>
    <mergeCell ref="D4:I4"/>
    <mergeCell ref="D5:E5"/>
    <mergeCell ref="F5:I5"/>
    <mergeCell ref="A7:J7"/>
    <mergeCell ref="I10:I11"/>
    <mergeCell ref="F9:I9"/>
    <mergeCell ref="J9:J11"/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</mergeCells>
  <phoneticPr fontId="12" type="noConversion"/>
  <pageMargins left="0.70866141732283472" right="0.70866141732283472" top="1.1417322834645669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upravlinnya_jkg@ukr.net</cp:lastModifiedBy>
  <cp:lastPrinted>2024-10-23T11:53:58Z</cp:lastPrinted>
  <dcterms:created xsi:type="dcterms:W3CDTF">2015-04-01T11:31:57Z</dcterms:created>
  <dcterms:modified xsi:type="dcterms:W3CDTF">2024-10-23T11:55:02Z</dcterms:modified>
</cp:coreProperties>
</file>