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1_зміни_2025-2027_реф\виконком_реф_1_25_27\"/>
    </mc:Choice>
  </mc:AlternateContent>
  <xr:revisionPtr revIDLastSave="0" documentId="8_{4BBB65C4-7CDD-492F-B868-640580E29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_2024" sheetId="4" r:id="rId1"/>
    <sheet name="08_2024" sheetId="3" r:id="rId2"/>
    <sheet name="порівняльна таблиця" sheetId="2" r:id="rId3"/>
  </sheets>
  <definedNames>
    <definedName name="_xlnm.Print_Area" localSheetId="1">'08_2024'!$A$1:$U$41</definedName>
    <definedName name="_xlnm.Print_Area" localSheetId="0">'11_2024'!$A$1:$P$40</definedName>
    <definedName name="_xlnm.Print_Area" localSheetId="2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4" l="1"/>
  <c r="J18" i="4"/>
  <c r="F18" i="4"/>
  <c r="J17" i="4"/>
  <c r="F17" i="4"/>
  <c r="J16" i="4"/>
  <c r="F16" i="4"/>
  <c r="J22" i="4" l="1"/>
  <c r="J15" i="4"/>
  <c r="F15" i="4"/>
  <c r="J32" i="4"/>
  <c r="F32" i="4"/>
  <c r="J31" i="4"/>
  <c r="J37" i="4"/>
  <c r="F37" i="4"/>
  <c r="J36" i="4"/>
  <c r="F36" i="4"/>
  <c r="J35" i="4"/>
  <c r="F35" i="4"/>
  <c r="J33" i="4"/>
  <c r="F33" i="4"/>
  <c r="F31" i="4"/>
  <c r="J29" i="4"/>
  <c r="J28" i="4"/>
  <c r="J27" i="4"/>
  <c r="J26" i="4"/>
  <c r="J11" i="4"/>
  <c r="J10" i="4"/>
  <c r="Y10" i="4" s="1"/>
  <c r="J7" i="4"/>
  <c r="F7" i="4"/>
  <c r="O25" i="3"/>
  <c r="O26" i="3"/>
  <c r="O27" i="3"/>
  <c r="AA33" i="4" l="1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<sst xmlns="http://schemas.openxmlformats.org/spreadsheetml/2006/main" count="432" uniqueCount="115">
  <si>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</si>
  <si>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</si>
  <si>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</si>
  <si>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</si>
  <si>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</si>
  <si>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</si>
  <si>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</si>
  <si>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</si>
  <si>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</si>
  <si>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</si>
  <si>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</si>
  <si>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</si>
  <si>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</si>
  <si>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</si>
  <si>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</si>
  <si>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</si>
  <si>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</si>
  <si>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</si>
  <si>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</si>
  <si>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</si>
  <si>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</si>
  <si>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</si>
  <si>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</si>
  <si>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</si>
  <si>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</si>
  <si>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</si>
  <si>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</si>
  <si>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</si>
  <si>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</si>
  <si>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</si>
  <si>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</si>
  <si>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</si>
  <si>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</si>
  <si>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</si>
  <si>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</si>
  <si>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</si>
  <si>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</si>
  <si>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</si>
  <si>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</si>
  <si>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</si>
  <si>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</si>
  <si>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</si>
  <si>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</si>
  <si>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</si>
  <si>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</si>
  <si>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</si>
  <si>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</si>
  <si>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</si>
  <si>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</si>
  <si>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</si>
  <si>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</si>
  <si>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</si>
  <si>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</si>
  <si>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</si>
  <si>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</si>
  <si>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</si>
  <si>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</si>
  <si>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</si>
  <si>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</si>
  <si>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</si>
  <si>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</si>
  <si>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</si>
  <si>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</si>
  <si>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</si>
  <si>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</si>
  <si>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</si>
  <si>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</si>
  <si>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</si>
  <si>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</si>
  <si>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</si>
  <si>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</si>
  <si>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</si>
  <si>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</si>
  <si>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</si>
  <si>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</si>
  <si>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</si>
  <si>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</si>
  <si>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</si>
  <si>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</si>
  <si>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</si>
  <si>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</si>
  <si>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</si>
  <si>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</si>
  <si>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</si>
  <si>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</si>
  <si>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</si>
  <si>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</si>
  <si>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</si>
  <si>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</si>
  <si>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</si>
  <si>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</si>
  <si>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</si>
  <si>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</si>
  <si>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</si>
  <si>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</si>
  <si>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</si>
  <si>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</si>
  <si>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</si>
  <si>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</si>
  <si>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</si>
  <si>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</si>
  <si>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</si>
  <si>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</si>
  <si>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УЖКГ ЮМР/КП тм "ЮТКЕ"</t>
  </si>
  <si>
    <t>2025</t>
  </si>
  <si>
    <t>2026</t>
  </si>
  <si>
    <t>2027</t>
  </si>
  <si>
    <t>Перелік змін до Програми реформування і розвитку житлово-комунального  господарства Южненської міської територіальної громади на 2025-2027 роки, в новій редакції.</t>
  </si>
  <si>
    <t>Назва заходу</t>
  </si>
  <si>
    <t xml:space="preserve">УЖКГ ЮМР/КП "Екосервіс" </t>
  </si>
  <si>
    <t xml:space="preserve">Відкорегована сума фінансової підтримки </t>
  </si>
  <si>
    <t>Придбання напівпричепа тракторного</t>
  </si>
  <si>
    <t>Проєктні роботи "Капітальний ремонт ділянки теплових мереж від ЦТП № 20 до вводу у житлові будинки по вул. Хіміків, 12,14 м. Южного Одеського району Одеської області"</t>
  </si>
  <si>
    <t>Проєктні роботи "Капітальний ремонт ділянки теплових мереж від ЦТП № 20 до вводу в житлові будинки по вул. Т.Г. Шевченка, 9, вул. Хіміків, 10, ЗДО № 5 м. Южного Одеського району Одеської області"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</si>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</sst>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3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" fillId="6" borderId="51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73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49" fontId="1" fillId="6" borderId="74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6" borderId="76" xfId="0" applyNumberFormat="1" applyFont="1" applyFill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A40"/>
  <sheetViews>
    <sheetView tabSelected="1" view="pageBreakPreview" topLeftCell="A2" zoomScale="94" zoomScaleNormal="73" zoomScaleSheetLayoutView="94" workbookViewId="0">
      <selection activeCell="AC17" sqref="AC17"/>
    </sheetView>
  </sheetViews>
  <sheetFormatPr defaultColWidth="9.140625" defaultRowHeight="15" x14ac:dyDescent="0.25"/>
  <cols>
    <col min="1" max="1" width="4.140625" style="1" customWidth="1"/>
    <col min="2" max="2" width="46.85546875" style="2" customWidth="1"/>
    <col min="3" max="6" width="9.42578125" style="2" customWidth="1"/>
    <col min="7" max="7" width="11" style="2" customWidth="1"/>
    <col min="8" max="8" width="10.28515625" style="2" customWidth="1"/>
    <col min="9" max="9" width="10.7109375" style="2" customWidth="1"/>
    <col min="10" max="10" width="11.7109375" style="2" customWidth="1"/>
    <col min="11" max="12" width="14.285156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434" t="s">
        <v>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6"/>
    </row>
    <row r="3" spans="1:26" ht="33.6" customHeight="1" thickBot="1" x14ac:dyDescent="0.3">
      <c r="A3" s="437" t="s">
        <v>107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9"/>
    </row>
    <row r="4" spans="1:26" ht="16.5" hidden="1" customHeight="1" x14ac:dyDescent="0.25">
      <c r="A4" s="412" t="s">
        <v>17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1:26" ht="16.5" hidden="1" customHeight="1" thickBot="1" x14ac:dyDescent="0.3">
      <c r="A5" s="403"/>
      <c r="B5" s="404"/>
      <c r="C5" s="440" t="s">
        <v>3</v>
      </c>
      <c r="D5" s="441"/>
      <c r="E5" s="441"/>
      <c r="F5" s="442"/>
      <c r="G5" s="440" t="s">
        <v>11</v>
      </c>
      <c r="H5" s="441"/>
      <c r="I5" s="441"/>
      <c r="J5" s="442"/>
      <c r="K5" s="422" t="s">
        <v>4</v>
      </c>
      <c r="L5" s="410" t="s">
        <v>11</v>
      </c>
    </row>
    <row r="6" spans="1:26" ht="16.5" hidden="1" customHeight="1" thickBot="1" x14ac:dyDescent="0.3">
      <c r="A6" s="405"/>
      <c r="B6" s="406"/>
      <c r="C6" s="246" t="s">
        <v>13</v>
      </c>
      <c r="D6" s="247" t="s">
        <v>2</v>
      </c>
      <c r="E6" s="247" t="s">
        <v>6</v>
      </c>
      <c r="F6" s="248" t="s">
        <v>0</v>
      </c>
      <c r="G6" s="246" t="s">
        <v>13</v>
      </c>
      <c r="H6" s="247" t="s">
        <v>2</v>
      </c>
      <c r="I6" s="247" t="s">
        <v>6</v>
      </c>
      <c r="J6" s="248" t="s">
        <v>0</v>
      </c>
      <c r="K6" s="443"/>
      <c r="L6" s="411"/>
    </row>
    <row r="7" spans="1:26" ht="69.599999999999994" hidden="1" customHeight="1" thickBot="1" x14ac:dyDescent="0.3">
      <c r="A7" s="268">
        <v>1</v>
      </c>
      <c r="B7" s="269" t="s">
        <v>80</v>
      </c>
      <c r="C7" s="271"/>
      <c r="D7" s="272"/>
      <c r="E7" s="272"/>
      <c r="F7" s="274" t="e">
        <f>#REF!</f>
        <v>#REF!</v>
      </c>
      <c r="G7" s="271"/>
      <c r="H7" s="272"/>
      <c r="I7" s="272"/>
      <c r="J7" s="277" t="e">
        <f>G7+H7+I7+#REF!+#REF!</f>
        <v>#REF!</v>
      </c>
      <c r="K7" s="278" t="s">
        <v>81</v>
      </c>
      <c r="L7" s="268" t="s">
        <v>82</v>
      </c>
    </row>
    <row r="8" spans="1:26" ht="43.5" hidden="1" customHeight="1" thickBot="1" x14ac:dyDescent="0.3">
      <c r="A8" s="29">
        <v>2</v>
      </c>
      <c r="B8" s="30"/>
      <c r="C8" s="18"/>
      <c r="D8" s="9"/>
      <c r="E8" s="9"/>
      <c r="F8" s="19"/>
      <c r="G8" s="18"/>
      <c r="H8" s="9"/>
      <c r="I8" s="9"/>
      <c r="J8" s="20"/>
      <c r="K8" s="29"/>
      <c r="L8" s="29"/>
    </row>
    <row r="9" spans="1:26" ht="45" hidden="1" customHeight="1" thickBot="1" x14ac:dyDescent="0.3">
      <c r="A9" s="39">
        <v>3</v>
      </c>
      <c r="B9" s="40"/>
      <c r="C9" s="36"/>
      <c r="D9" s="37"/>
      <c r="E9" s="37"/>
      <c r="F9" s="38"/>
      <c r="G9" s="36"/>
      <c r="H9" s="37"/>
      <c r="I9" s="37"/>
      <c r="J9" s="43"/>
      <c r="K9" s="39"/>
      <c r="L9" s="39"/>
    </row>
    <row r="10" spans="1:26" ht="62.25" hidden="1" customHeight="1" thickBot="1" x14ac:dyDescent="0.3">
      <c r="A10" s="48">
        <v>1</v>
      </c>
      <c r="B10" s="50"/>
      <c r="C10" s="44"/>
      <c r="D10" s="45"/>
      <c r="E10" s="45"/>
      <c r="F10" s="52"/>
      <c r="G10" s="44"/>
      <c r="H10" s="45"/>
      <c r="I10" s="45"/>
      <c r="J10" s="46" t="e">
        <f>#REF!</f>
        <v>#REF!</v>
      </c>
      <c r="K10" s="48"/>
      <c r="L10" s="48"/>
      <c r="Y10" s="2" t="e">
        <f>J10-F10</f>
        <v>#REF!</v>
      </c>
    </row>
    <row r="11" spans="1:26" ht="13.9" hidden="1" customHeight="1" thickBot="1" x14ac:dyDescent="0.3">
      <c r="A11" s="58">
        <v>2</v>
      </c>
      <c r="B11" s="65"/>
      <c r="C11" s="57"/>
      <c r="D11" s="53"/>
      <c r="E11" s="53"/>
      <c r="F11" s="55"/>
      <c r="G11" s="57"/>
      <c r="H11" s="53"/>
      <c r="I11" s="53"/>
      <c r="J11" s="60" t="e">
        <f>#REF!</f>
        <v>#REF!</v>
      </c>
      <c r="K11" s="58"/>
      <c r="L11" s="58"/>
    </row>
    <row r="12" spans="1:26" s="25" customFormat="1" ht="15" customHeight="1" thickBot="1" x14ac:dyDescent="0.3">
      <c r="A12" s="425" t="s">
        <v>22</v>
      </c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7"/>
      <c r="M12" s="24"/>
    </row>
    <row r="13" spans="1:26" s="25" customFormat="1" ht="18" customHeight="1" thickBot="1" x14ac:dyDescent="0.3">
      <c r="A13" s="415" t="s">
        <v>108</v>
      </c>
      <c r="B13" s="416"/>
      <c r="C13" s="415" t="s">
        <v>3</v>
      </c>
      <c r="D13" s="416"/>
      <c r="E13" s="416"/>
      <c r="F13" s="428"/>
      <c r="G13" s="429" t="s">
        <v>11</v>
      </c>
      <c r="H13" s="430"/>
      <c r="I13" s="430"/>
      <c r="J13" s="431"/>
      <c r="K13" s="416" t="s">
        <v>4</v>
      </c>
      <c r="L13" s="432" t="s">
        <v>11</v>
      </c>
      <c r="M13" s="24"/>
    </row>
    <row r="14" spans="1:26" s="25" customFormat="1" ht="15.6" customHeight="1" thickBot="1" x14ac:dyDescent="0.3">
      <c r="A14" s="417"/>
      <c r="B14" s="418"/>
      <c r="C14" s="365" t="s">
        <v>104</v>
      </c>
      <c r="D14" s="374" t="s">
        <v>105</v>
      </c>
      <c r="E14" s="374" t="s">
        <v>106</v>
      </c>
      <c r="F14" s="366" t="s">
        <v>0</v>
      </c>
      <c r="G14" s="365" t="s">
        <v>104</v>
      </c>
      <c r="H14" s="380" t="s">
        <v>105</v>
      </c>
      <c r="I14" s="374" t="s">
        <v>106</v>
      </c>
      <c r="J14" s="381" t="s">
        <v>0</v>
      </c>
      <c r="K14" s="418"/>
      <c r="L14" s="433"/>
      <c r="M14" s="24"/>
    </row>
    <row r="15" spans="1:26" s="169" customFormat="1" ht="119.45" customHeight="1" x14ac:dyDescent="0.25">
      <c r="A15" s="375" t="s">
        <v>1</v>
      </c>
      <c r="B15" s="376" t="s">
        <v>102</v>
      </c>
      <c r="C15" s="377">
        <v>264.81700000000001</v>
      </c>
      <c r="D15" s="371">
        <v>264.81700000000001</v>
      </c>
      <c r="E15" s="371">
        <v>264.81700000000001</v>
      </c>
      <c r="F15" s="372">
        <f>C15+D15+E15</f>
        <v>794.45100000000002</v>
      </c>
      <c r="G15" s="377">
        <v>35175.43</v>
      </c>
      <c r="H15" s="371">
        <v>35175.43</v>
      </c>
      <c r="I15" s="378">
        <v>35175.43</v>
      </c>
      <c r="J15" s="372">
        <f>SUM(G15:I15)</f>
        <v>105526.29000000001</v>
      </c>
      <c r="K15" s="379" t="s">
        <v>103</v>
      </c>
      <c r="L15" s="382" t="s">
        <v>110</v>
      </c>
      <c r="M15" s="168"/>
      <c r="Z15" s="168">
        <f>J15-F15</f>
        <v>104731.83900000001</v>
      </c>
    </row>
    <row r="16" spans="1:26" s="169" customFormat="1" ht="76.150000000000006" customHeight="1" x14ac:dyDescent="0.25">
      <c r="A16" s="367" t="s">
        <v>15</v>
      </c>
      <c r="B16" s="368" t="s">
        <v>112</v>
      </c>
      <c r="C16" s="105">
        <v>465</v>
      </c>
      <c r="D16" s="104"/>
      <c r="E16" s="104"/>
      <c r="F16" s="115">
        <f>C16+D16+E16</f>
        <v>465</v>
      </c>
      <c r="G16" s="105">
        <v>0</v>
      </c>
      <c r="H16" s="104"/>
      <c r="I16" s="104"/>
      <c r="J16" s="115">
        <f>SUM(G16:I16)</f>
        <v>0</v>
      </c>
      <c r="K16" s="369" t="s">
        <v>12</v>
      </c>
      <c r="L16" s="383" t="s">
        <v>90</v>
      </c>
      <c r="M16" s="168"/>
    </row>
    <row r="17" spans="1:13" s="169" customFormat="1" ht="85.9" customHeight="1" x14ac:dyDescent="0.25">
      <c r="A17" s="370" t="s">
        <v>16</v>
      </c>
      <c r="B17" s="118" t="s">
        <v>113</v>
      </c>
      <c r="C17" s="105"/>
      <c r="D17" s="104">
        <v>480</v>
      </c>
      <c r="E17" s="104"/>
      <c r="F17" s="115">
        <f>C17+D17+E17</f>
        <v>480</v>
      </c>
      <c r="G17" s="105"/>
      <c r="H17" s="104">
        <v>0</v>
      </c>
      <c r="I17" s="104"/>
      <c r="J17" s="115">
        <f>SUM(G17:I17)</f>
        <v>0</v>
      </c>
      <c r="K17" s="369" t="s">
        <v>12</v>
      </c>
      <c r="L17" s="384" t="s">
        <v>90</v>
      </c>
      <c r="M17" s="168"/>
    </row>
    <row r="18" spans="1:13" s="169" customFormat="1" ht="77.45" customHeight="1" thickBot="1" x14ac:dyDescent="0.3">
      <c r="A18" s="370" t="s">
        <v>30</v>
      </c>
      <c r="B18" s="118" t="s">
        <v>114</v>
      </c>
      <c r="C18" s="135"/>
      <c r="D18" s="136"/>
      <c r="E18" s="136"/>
      <c r="F18" s="373">
        <f>C18+D18+E18</f>
        <v>0</v>
      </c>
      <c r="G18" s="135">
        <v>493.90699999999998</v>
      </c>
      <c r="H18" s="136"/>
      <c r="I18" s="136"/>
      <c r="J18" s="373">
        <f>SUM(G18:I18)</f>
        <v>493.90699999999998</v>
      </c>
      <c r="K18" s="395" t="s">
        <v>12</v>
      </c>
      <c r="L18" s="384" t="s">
        <v>72</v>
      </c>
      <c r="M18" s="168"/>
    </row>
    <row r="19" spans="1:13" s="25" customFormat="1" ht="15.6" customHeight="1" thickBot="1" x14ac:dyDescent="0.3">
      <c r="A19" s="412" t="s">
        <v>21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4"/>
      <c r="M19" s="24"/>
    </row>
    <row r="20" spans="1:13" s="25" customFormat="1" ht="13.9" customHeight="1" thickBot="1" x14ac:dyDescent="0.3">
      <c r="A20" s="415" t="s">
        <v>108</v>
      </c>
      <c r="B20" s="416"/>
      <c r="C20" s="419" t="s">
        <v>3</v>
      </c>
      <c r="D20" s="420"/>
      <c r="E20" s="420"/>
      <c r="F20" s="421"/>
      <c r="G20" s="419" t="s">
        <v>11</v>
      </c>
      <c r="H20" s="420"/>
      <c r="I20" s="420"/>
      <c r="J20" s="421"/>
      <c r="K20" s="422" t="s">
        <v>4</v>
      </c>
      <c r="L20" s="409" t="s">
        <v>11</v>
      </c>
      <c r="M20" s="24"/>
    </row>
    <row r="21" spans="1:13" s="25" customFormat="1" ht="16.149999999999999" customHeight="1" thickBot="1" x14ac:dyDescent="0.3">
      <c r="A21" s="417"/>
      <c r="B21" s="418"/>
      <c r="C21" s="365" t="s">
        <v>104</v>
      </c>
      <c r="D21" s="374" t="s">
        <v>105</v>
      </c>
      <c r="E21" s="374" t="s">
        <v>106</v>
      </c>
      <c r="F21" s="248" t="s">
        <v>0</v>
      </c>
      <c r="G21" s="365" t="s">
        <v>104</v>
      </c>
      <c r="H21" s="374" t="s">
        <v>105</v>
      </c>
      <c r="I21" s="374" t="s">
        <v>106</v>
      </c>
      <c r="J21" s="248" t="s">
        <v>0</v>
      </c>
      <c r="K21" s="423"/>
      <c r="L21" s="424"/>
      <c r="M21" s="24"/>
    </row>
    <row r="22" spans="1:13" s="169" customFormat="1" ht="47.45" customHeight="1" thickBot="1" x14ac:dyDescent="0.3">
      <c r="A22" s="394" t="s">
        <v>1</v>
      </c>
      <c r="B22" s="385" t="s">
        <v>111</v>
      </c>
      <c r="C22" s="386"/>
      <c r="D22" s="387"/>
      <c r="E22" s="387"/>
      <c r="F22" s="388"/>
      <c r="G22" s="389">
        <v>254.86799999999999</v>
      </c>
      <c r="H22" s="390"/>
      <c r="I22" s="390"/>
      <c r="J22" s="391">
        <f>SUM(G22:I22)</f>
        <v>254.86799999999999</v>
      </c>
      <c r="K22" s="392" t="s">
        <v>109</v>
      </c>
      <c r="L22" s="393" t="s">
        <v>14</v>
      </c>
      <c r="M22" s="168"/>
    </row>
    <row r="23" spans="1:13" s="25" customFormat="1" ht="16.5" hidden="1" customHeight="1" x14ac:dyDescent="0.25">
      <c r="A23" s="400" t="s">
        <v>10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2"/>
      <c r="M23" s="24"/>
    </row>
    <row r="24" spans="1:13" s="25" customFormat="1" ht="16.5" hidden="1" customHeight="1" x14ac:dyDescent="0.25">
      <c r="A24" s="403"/>
      <c r="B24" s="404"/>
      <c r="C24" s="407" t="s">
        <v>3</v>
      </c>
      <c r="D24" s="408"/>
      <c r="E24" s="408"/>
      <c r="F24" s="409"/>
      <c r="G24" s="407" t="s">
        <v>11</v>
      </c>
      <c r="H24" s="408"/>
      <c r="I24" s="408"/>
      <c r="J24" s="409"/>
      <c r="K24" s="410" t="s">
        <v>4</v>
      </c>
      <c r="L24" s="410" t="s">
        <v>11</v>
      </c>
      <c r="M24" s="24"/>
    </row>
    <row r="25" spans="1:13" s="25" customFormat="1" ht="16.5" hidden="1" customHeight="1" x14ac:dyDescent="0.25">
      <c r="A25" s="405"/>
      <c r="B25" s="406"/>
      <c r="C25" s="98" t="s">
        <v>13</v>
      </c>
      <c r="D25" s="99" t="s">
        <v>2</v>
      </c>
      <c r="E25" s="99" t="s">
        <v>6</v>
      </c>
      <c r="F25" s="100" t="s">
        <v>0</v>
      </c>
      <c r="G25" s="265" t="s">
        <v>13</v>
      </c>
      <c r="H25" s="266" t="s">
        <v>2</v>
      </c>
      <c r="I25" s="266" t="s">
        <v>6</v>
      </c>
      <c r="J25" s="111" t="s">
        <v>0</v>
      </c>
      <c r="K25" s="411"/>
      <c r="L25" s="411"/>
      <c r="M25" s="24"/>
    </row>
    <row r="26" spans="1:13" s="169" customFormat="1" ht="86.45" hidden="1" customHeight="1" x14ac:dyDescent="0.25">
      <c r="A26" s="103" t="s">
        <v>1</v>
      </c>
      <c r="B26" s="84" t="s">
        <v>77</v>
      </c>
      <c r="C26" s="67"/>
      <c r="D26" s="68"/>
      <c r="E26" s="68"/>
      <c r="F26" s="69"/>
      <c r="G26" s="85"/>
      <c r="H26" s="86"/>
      <c r="I26" s="86"/>
      <c r="J26" s="242" t="e">
        <f>G26+H26+I26+#REF!+#REF!</f>
        <v>#REF!</v>
      </c>
      <c r="K26" s="267" t="s">
        <v>12</v>
      </c>
      <c r="L26" s="243" t="s">
        <v>72</v>
      </c>
      <c r="M26" s="168"/>
    </row>
    <row r="27" spans="1:13" s="169" customFormat="1" ht="42.6" hidden="1" customHeight="1" x14ac:dyDescent="0.25">
      <c r="A27" s="112" t="s">
        <v>1</v>
      </c>
      <c r="B27" s="113" t="s">
        <v>95</v>
      </c>
      <c r="C27" s="105"/>
      <c r="D27" s="104"/>
      <c r="E27" s="104"/>
      <c r="F27" s="164"/>
      <c r="G27" s="110"/>
      <c r="H27" s="107"/>
      <c r="I27" s="107"/>
      <c r="J27" s="244" t="e">
        <f>G27+H27+I27+#REF!+#REF!</f>
        <v>#REF!</v>
      </c>
      <c r="K27" s="267" t="s">
        <v>34</v>
      </c>
      <c r="L27" s="243" t="s">
        <v>72</v>
      </c>
      <c r="M27" s="168"/>
    </row>
    <row r="28" spans="1:13" s="169" customFormat="1" ht="52.5" hidden="1" customHeight="1" x14ac:dyDescent="0.25">
      <c r="A28" s="214" t="s">
        <v>15</v>
      </c>
      <c r="B28" s="343" t="s">
        <v>78</v>
      </c>
      <c r="C28" s="344"/>
      <c r="D28" s="292"/>
      <c r="E28" s="292"/>
      <c r="F28" s="345"/>
      <c r="G28" s="346"/>
      <c r="H28" s="300"/>
      <c r="I28" s="300"/>
      <c r="J28" s="347" t="e">
        <f>G28+H28+I28+#REF!+#REF!</f>
        <v>#REF!</v>
      </c>
      <c r="K28" s="342" t="s">
        <v>34</v>
      </c>
      <c r="L28" s="290" t="s">
        <v>72</v>
      </c>
      <c r="M28" s="168"/>
    </row>
    <row r="29" spans="1:13" s="169" customFormat="1" ht="57.6" hidden="1" customHeight="1" x14ac:dyDescent="0.25">
      <c r="A29" s="214" t="s">
        <v>16</v>
      </c>
      <c r="B29" s="343" t="s">
        <v>79</v>
      </c>
      <c r="C29" s="344"/>
      <c r="D29" s="292"/>
      <c r="E29" s="292"/>
      <c r="F29" s="345"/>
      <c r="G29" s="346"/>
      <c r="H29" s="300"/>
      <c r="I29" s="300"/>
      <c r="J29" s="347" t="e">
        <f>G29+H29+I29+#REF!+#REF!</f>
        <v>#REF!</v>
      </c>
      <c r="K29" s="342" t="s">
        <v>34</v>
      </c>
      <c r="L29" s="290" t="s">
        <v>72</v>
      </c>
      <c r="M29" s="168"/>
    </row>
    <row r="30" spans="1:13" ht="15.6" hidden="1" customHeight="1" x14ac:dyDescent="0.25">
      <c r="A30" s="396" t="s">
        <v>64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8"/>
    </row>
    <row r="31" spans="1:13" ht="49.15" hidden="1" customHeight="1" x14ac:dyDescent="0.25">
      <c r="A31" s="353" t="s">
        <v>1</v>
      </c>
      <c r="B31" s="355" t="s">
        <v>96</v>
      </c>
      <c r="C31" s="356"/>
      <c r="D31" s="356"/>
      <c r="E31" s="356"/>
      <c r="F31" s="357" t="e">
        <f>#REF!</f>
        <v>#REF!</v>
      </c>
      <c r="G31" s="358"/>
      <c r="H31" s="356"/>
      <c r="I31" s="356"/>
      <c r="J31" s="359" t="e">
        <f>G31+H31+I31+#REF!+#REF!</f>
        <v>#REF!</v>
      </c>
      <c r="K31" s="283" t="s">
        <v>97</v>
      </c>
      <c r="L31" s="360" t="s">
        <v>98</v>
      </c>
    </row>
    <row r="32" spans="1:13" s="169" customFormat="1" ht="69" hidden="1" customHeight="1" x14ac:dyDescent="0.25">
      <c r="A32" s="352" t="s">
        <v>15</v>
      </c>
      <c r="B32" s="269" t="s">
        <v>99</v>
      </c>
      <c r="C32" s="292"/>
      <c r="D32" s="292"/>
      <c r="E32" s="292"/>
      <c r="F32" s="292" t="e">
        <f>#REF!</f>
        <v>#REF!</v>
      </c>
      <c r="G32" s="292"/>
      <c r="H32" s="278"/>
      <c r="I32" s="278"/>
      <c r="J32" s="350" t="e">
        <f>H32+#REF!+#REF!</f>
        <v>#REF!</v>
      </c>
      <c r="K32" s="354" t="s">
        <v>101</v>
      </c>
      <c r="L32" s="290" t="s">
        <v>72</v>
      </c>
      <c r="M32" s="168"/>
    </row>
    <row r="33" spans="1:27" s="169" customFormat="1" ht="58.9" hidden="1" customHeight="1" x14ac:dyDescent="0.25">
      <c r="A33" s="33" t="s">
        <v>16</v>
      </c>
      <c r="B33" s="361" t="s">
        <v>100</v>
      </c>
      <c r="C33" s="363"/>
      <c r="D33" s="363"/>
      <c r="E33" s="363"/>
      <c r="F33" s="363" t="e">
        <f>#REF!</f>
        <v>#REF!</v>
      </c>
      <c r="G33" s="363"/>
      <c r="H33" s="362"/>
      <c r="I33" s="362"/>
      <c r="J33" s="364" t="e">
        <f>H33+#REF!+#REF!</f>
        <v>#REF!</v>
      </c>
      <c r="K33" s="354" t="s">
        <v>101</v>
      </c>
      <c r="L33" s="290" t="s">
        <v>72</v>
      </c>
      <c r="M33" s="168"/>
      <c r="AA33" s="168" t="e">
        <f>F33-J33</f>
        <v>#REF!</v>
      </c>
    </row>
    <row r="34" spans="1:27" ht="29.25" hidden="1" customHeight="1" x14ac:dyDescent="0.25">
      <c r="A34" s="399" t="s">
        <v>69</v>
      </c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AA34" s="3"/>
    </row>
    <row r="35" spans="1:27" ht="45" hidden="1" customHeight="1" x14ac:dyDescent="0.25">
      <c r="A35" s="216" t="s">
        <v>1</v>
      </c>
      <c r="B35" s="217" t="s">
        <v>70</v>
      </c>
      <c r="C35" s="219"/>
      <c r="D35" s="220"/>
      <c r="E35" s="220"/>
      <c r="F35" s="221" t="e">
        <f>C35+D35+E35+#REF!+#REF!</f>
        <v>#REF!</v>
      </c>
      <c r="G35" s="219"/>
      <c r="H35" s="220"/>
      <c r="I35" s="220"/>
      <c r="J35" s="222" t="e">
        <f>#REF!</f>
        <v>#REF!</v>
      </c>
      <c r="K35" s="223" t="s">
        <v>51</v>
      </c>
      <c r="L35" s="216" t="s">
        <v>72</v>
      </c>
    </row>
    <row r="36" spans="1:27" ht="45" hidden="1" customHeight="1" x14ac:dyDescent="0.25">
      <c r="A36" s="224" t="s">
        <v>15</v>
      </c>
      <c r="B36" s="225" t="s">
        <v>73</v>
      </c>
      <c r="C36" s="227"/>
      <c r="D36" s="228"/>
      <c r="E36" s="228"/>
      <c r="F36" s="229" t="e">
        <f>C36+D36+E36+#REF!+#REF!</f>
        <v>#REF!</v>
      </c>
      <c r="G36" s="227"/>
      <c r="H36" s="228"/>
      <c r="I36" s="228"/>
      <c r="J36" s="230" t="e">
        <f>#REF!</f>
        <v>#REF!</v>
      </c>
      <c r="K36" s="214" t="s">
        <v>51</v>
      </c>
      <c r="L36" s="231" t="s">
        <v>76</v>
      </c>
    </row>
    <row r="37" spans="1:27" ht="79.5" hidden="1" customHeight="1" x14ac:dyDescent="0.25">
      <c r="A37" s="232" t="s">
        <v>16</v>
      </c>
      <c r="B37" s="233" t="s">
        <v>67</v>
      </c>
      <c r="C37" s="235"/>
      <c r="D37" s="236">
        <v>1580.9570000000001</v>
      </c>
      <c r="E37" s="236"/>
      <c r="F37" s="237" t="e">
        <f>C37+D37+E37+#REF!+#REF!</f>
        <v>#REF!</v>
      </c>
      <c r="G37" s="235"/>
      <c r="H37" s="238">
        <v>2275.0148100000001</v>
      </c>
      <c r="I37" s="236"/>
      <c r="J37" s="239" t="e">
        <f>H37+#REF!+#REF!</f>
        <v>#REF!</v>
      </c>
      <c r="K37" s="256" t="s">
        <v>12</v>
      </c>
      <c r="L37" s="241" t="s">
        <v>68</v>
      </c>
    </row>
    <row r="39" spans="1:27" ht="3.75" customHeight="1" x14ac:dyDescent="0.25"/>
    <row r="40" spans="1:27" x14ac:dyDescent="0.25">
      <c r="B40" s="2" t="s">
        <v>93</v>
      </c>
      <c r="G40" s="2" t="s">
        <v>94</v>
      </c>
    </row>
  </sheetData>
  <mergeCells count="28">
    <mergeCell ref="A2:L2"/>
    <mergeCell ref="A3:L3"/>
    <mergeCell ref="A4:L4"/>
    <mergeCell ref="A5:B6"/>
    <mergeCell ref="C5:F5"/>
    <mergeCell ref="G5:J5"/>
    <mergeCell ref="K5:K6"/>
    <mergeCell ref="L5:L6"/>
    <mergeCell ref="A12:L12"/>
    <mergeCell ref="A13:B14"/>
    <mergeCell ref="C13:F13"/>
    <mergeCell ref="G13:J13"/>
    <mergeCell ref="K13:K14"/>
    <mergeCell ref="L13:L14"/>
    <mergeCell ref="A19:L19"/>
    <mergeCell ref="A20:B21"/>
    <mergeCell ref="C20:F20"/>
    <mergeCell ref="G20:J20"/>
    <mergeCell ref="K20:K21"/>
    <mergeCell ref="L20:L21"/>
    <mergeCell ref="A30:L30"/>
    <mergeCell ref="A34:L34"/>
    <mergeCell ref="A23:L23"/>
    <mergeCell ref="A24:B25"/>
    <mergeCell ref="C24:F24"/>
    <mergeCell ref="G24:J24"/>
    <mergeCell ref="K24:K25"/>
    <mergeCell ref="L24:L25"/>
  </mergeCells>
  <printOptions horizontalCentered="1"/>
  <pageMargins left="0.19685039370078741" right="0.19685039370078741" top="0.78740157480314965" bottom="0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21" zoomScale="94" zoomScaleNormal="73" zoomScaleSheetLayoutView="94" workbookViewId="0">
      <selection activeCell="Q36" sqref="Q36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34" t="s">
        <v>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6"/>
    </row>
    <row r="3" spans="1:30" ht="18.75" customHeight="1" thickBot="1" x14ac:dyDescent="0.3">
      <c r="A3" s="437" t="s">
        <v>9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9"/>
    </row>
    <row r="4" spans="1:30" ht="16.5" customHeight="1" thickBot="1" x14ac:dyDescent="0.3">
      <c r="A4" s="412" t="s">
        <v>17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4"/>
    </row>
    <row r="5" spans="1:30" ht="16.5" customHeight="1" thickBot="1" x14ac:dyDescent="0.3">
      <c r="A5" s="403"/>
      <c r="B5" s="404"/>
      <c r="C5" s="445"/>
      <c r="D5" s="440" t="s">
        <v>3</v>
      </c>
      <c r="E5" s="441"/>
      <c r="F5" s="441"/>
      <c r="G5" s="441"/>
      <c r="H5" s="441"/>
      <c r="I5" s="442"/>
      <c r="J5" s="440" t="s">
        <v>11</v>
      </c>
      <c r="K5" s="441"/>
      <c r="L5" s="441"/>
      <c r="M5" s="441"/>
      <c r="N5" s="441"/>
      <c r="O5" s="442"/>
      <c r="P5" s="422" t="s">
        <v>4</v>
      </c>
      <c r="Q5" s="410" t="s">
        <v>11</v>
      </c>
    </row>
    <row r="6" spans="1:30" ht="16.5" customHeight="1" thickBot="1" x14ac:dyDescent="0.3">
      <c r="A6" s="405"/>
      <c r="B6" s="406"/>
      <c r="C6" s="452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443"/>
      <c r="Q6" s="411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454" t="s">
        <v>22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6"/>
      <c r="R12" s="24"/>
    </row>
    <row r="13" spans="1:30" s="25" customFormat="1" ht="33" customHeight="1" thickBot="1" x14ac:dyDescent="0.3">
      <c r="A13" s="415"/>
      <c r="B13" s="416"/>
      <c r="C13" s="428"/>
      <c r="D13" s="415" t="s">
        <v>3</v>
      </c>
      <c r="E13" s="416"/>
      <c r="F13" s="416"/>
      <c r="G13" s="416"/>
      <c r="H13" s="416"/>
      <c r="I13" s="428"/>
      <c r="J13" s="429" t="s">
        <v>11</v>
      </c>
      <c r="K13" s="430"/>
      <c r="L13" s="430"/>
      <c r="M13" s="430"/>
      <c r="N13" s="430"/>
      <c r="O13" s="431"/>
      <c r="P13" s="459" t="s">
        <v>4</v>
      </c>
      <c r="Q13" s="459" t="s">
        <v>11</v>
      </c>
      <c r="R13" s="24"/>
    </row>
    <row r="14" spans="1:30" s="25" customFormat="1" ht="30" customHeight="1" thickBot="1" x14ac:dyDescent="0.3">
      <c r="A14" s="457"/>
      <c r="B14" s="399"/>
      <c r="C14" s="458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460"/>
      <c r="Q14" s="460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412" t="s">
        <v>21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50"/>
      <c r="R19" s="24"/>
    </row>
    <row r="20" spans="1:18" s="25" customFormat="1" ht="21.75" customHeight="1" thickBot="1" x14ac:dyDescent="0.3">
      <c r="A20" s="407"/>
      <c r="B20" s="408"/>
      <c r="C20" s="451"/>
      <c r="D20" s="419" t="s">
        <v>3</v>
      </c>
      <c r="E20" s="420"/>
      <c r="F20" s="420"/>
      <c r="G20" s="420"/>
      <c r="H20" s="420"/>
      <c r="I20" s="421"/>
      <c r="J20" s="419" t="s">
        <v>11</v>
      </c>
      <c r="K20" s="420"/>
      <c r="L20" s="420"/>
      <c r="M20" s="420"/>
      <c r="N20" s="420"/>
      <c r="O20" s="421"/>
      <c r="P20" s="422" t="s">
        <v>4</v>
      </c>
      <c r="Q20" s="453" t="s">
        <v>11</v>
      </c>
      <c r="R20" s="24"/>
    </row>
    <row r="21" spans="1:18" s="25" customFormat="1" ht="24" customHeight="1" thickBot="1" x14ac:dyDescent="0.3">
      <c r="A21" s="405"/>
      <c r="B21" s="406"/>
      <c r="C21" s="452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443"/>
      <c r="Q21" s="453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449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449"/>
      <c r="R23" s="24"/>
    </row>
    <row r="24" spans="1:18" s="25" customFormat="1" ht="64.900000000000006" customHeight="1" thickBot="1" x14ac:dyDescent="0.3">
      <c r="A24" s="447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448" t="s">
        <v>86</v>
      </c>
      <c r="Q24" s="449" t="s">
        <v>72</v>
      </c>
      <c r="R24" s="24"/>
    </row>
    <row r="25" spans="1:18" s="25" customFormat="1" ht="20.25" hidden="1" customHeight="1" x14ac:dyDescent="0.25">
      <c r="A25" s="447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448"/>
      <c r="Q25" s="449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400" t="s">
        <v>10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2"/>
      <c r="R28" s="24"/>
    </row>
    <row r="29" spans="1:18" s="25" customFormat="1" ht="16.5" customHeight="1" x14ac:dyDescent="0.25">
      <c r="A29" s="403"/>
      <c r="B29" s="404"/>
      <c r="C29" s="445"/>
      <c r="D29" s="407" t="s">
        <v>3</v>
      </c>
      <c r="E29" s="408"/>
      <c r="F29" s="408"/>
      <c r="G29" s="408"/>
      <c r="H29" s="408"/>
      <c r="I29" s="409"/>
      <c r="J29" s="407" t="s">
        <v>11</v>
      </c>
      <c r="K29" s="408"/>
      <c r="L29" s="408"/>
      <c r="M29" s="408"/>
      <c r="N29" s="408"/>
      <c r="O29" s="409"/>
      <c r="P29" s="410" t="s">
        <v>4</v>
      </c>
      <c r="Q29" s="410" t="s">
        <v>11</v>
      </c>
      <c r="R29" s="24"/>
    </row>
    <row r="30" spans="1:18" s="25" customFormat="1" ht="16.5" customHeight="1" thickBot="1" x14ac:dyDescent="0.3">
      <c r="A30" s="405"/>
      <c r="B30" s="406"/>
      <c r="C30" s="446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411"/>
      <c r="Q30" s="411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444" t="s">
        <v>64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8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7" t="s">
        <v>65</v>
      </c>
      <c r="C37" s="215"/>
      <c r="D37" s="258"/>
      <c r="E37" s="259"/>
      <c r="F37" s="259"/>
      <c r="G37" s="259"/>
      <c r="H37" s="259">
        <v>2016.1120000000001</v>
      </c>
      <c r="I37" s="260">
        <f>H37</f>
        <v>2016.1120000000001</v>
      </c>
      <c r="J37" s="261"/>
      <c r="K37" s="262"/>
      <c r="L37" s="262"/>
      <c r="M37" s="238"/>
      <c r="N37" s="263">
        <v>1793.008</v>
      </c>
      <c r="O37" s="264">
        <f>K37+M37+N37</f>
        <v>1793.008</v>
      </c>
      <c r="P37" s="256" t="s">
        <v>12</v>
      </c>
      <c r="Q37" s="256" t="s">
        <v>38</v>
      </c>
      <c r="AF37" s="3">
        <f>I37-O37</f>
        <v>223.10400000000004</v>
      </c>
    </row>
    <row r="38" spans="1:32" ht="29.25" hidden="1" customHeight="1" thickBot="1" x14ac:dyDescent="0.3">
      <c r="A38" s="416" t="s">
        <v>69</v>
      </c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:Q2"/>
    <mergeCell ref="A3:Q3"/>
    <mergeCell ref="A4:Q4"/>
    <mergeCell ref="A5:C6"/>
    <mergeCell ref="D5:I5"/>
    <mergeCell ref="J5:O5"/>
    <mergeCell ref="P5:P6"/>
    <mergeCell ref="Q5:Q6"/>
    <mergeCell ref="A12:Q12"/>
    <mergeCell ref="A13:C14"/>
    <mergeCell ref="D13:I13"/>
    <mergeCell ref="J13:O13"/>
    <mergeCell ref="P13:P14"/>
    <mergeCell ref="Q13:Q14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28:Q28"/>
    <mergeCell ref="A38:Q38"/>
    <mergeCell ref="A35:Q35"/>
    <mergeCell ref="A29:C30"/>
    <mergeCell ref="D29:I29"/>
    <mergeCell ref="J29:O29"/>
    <mergeCell ref="P29:P30"/>
    <mergeCell ref="Q29:Q30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Q53" sqref="Q5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34" t="s">
        <v>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6"/>
    </row>
    <row r="3" spans="1:30" ht="18.75" customHeight="1" x14ac:dyDescent="0.25">
      <c r="A3" s="437" t="s">
        <v>9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9"/>
    </row>
    <row r="4" spans="1:30" ht="16.5" hidden="1" customHeight="1" thickBot="1" x14ac:dyDescent="0.3">
      <c r="A4" s="412" t="s">
        <v>17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4"/>
    </row>
    <row r="5" spans="1:30" ht="16.5" hidden="1" customHeight="1" thickBot="1" x14ac:dyDescent="0.3">
      <c r="A5" s="403"/>
      <c r="B5" s="404"/>
      <c r="C5" s="445"/>
      <c r="D5" s="440" t="s">
        <v>3</v>
      </c>
      <c r="E5" s="441"/>
      <c r="F5" s="441"/>
      <c r="G5" s="441"/>
      <c r="H5" s="441"/>
      <c r="I5" s="442"/>
      <c r="J5" s="440" t="s">
        <v>11</v>
      </c>
      <c r="K5" s="441"/>
      <c r="L5" s="441"/>
      <c r="M5" s="441"/>
      <c r="N5" s="441"/>
      <c r="O5" s="442"/>
      <c r="P5" s="422" t="s">
        <v>4</v>
      </c>
      <c r="Q5" s="410" t="s">
        <v>11</v>
      </c>
    </row>
    <row r="6" spans="1:30" ht="16.5" hidden="1" customHeight="1" thickBot="1" x14ac:dyDescent="0.3">
      <c r="A6" s="405"/>
      <c r="B6" s="406"/>
      <c r="C6" s="452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443"/>
      <c r="Q6" s="411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454" t="s">
        <v>22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6"/>
      <c r="R12" s="24"/>
    </row>
    <row r="13" spans="1:30" s="25" customFormat="1" ht="33" customHeight="1" thickBot="1" x14ac:dyDescent="0.3">
      <c r="A13" s="419"/>
      <c r="B13" s="420"/>
      <c r="C13" s="421"/>
      <c r="D13" s="419" t="s">
        <v>3</v>
      </c>
      <c r="E13" s="420"/>
      <c r="F13" s="420"/>
      <c r="G13" s="420"/>
      <c r="H13" s="420"/>
      <c r="I13" s="421"/>
      <c r="J13" s="478" t="s">
        <v>11</v>
      </c>
      <c r="K13" s="479"/>
      <c r="L13" s="479"/>
      <c r="M13" s="479"/>
      <c r="N13" s="479"/>
      <c r="O13" s="480"/>
      <c r="P13" s="481" t="s">
        <v>4</v>
      </c>
      <c r="Q13" s="481" t="s">
        <v>11</v>
      </c>
      <c r="R13" s="24"/>
    </row>
    <row r="14" spans="1:30" s="25" customFormat="1" ht="30" customHeight="1" thickBot="1" x14ac:dyDescent="0.3">
      <c r="A14" s="440"/>
      <c r="B14" s="441"/>
      <c r="C14" s="442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482"/>
      <c r="Q14" s="482"/>
      <c r="R14" s="24"/>
    </row>
    <row r="15" spans="1:30" s="25" customFormat="1" ht="62.25" customHeight="1" x14ac:dyDescent="0.25">
      <c r="A15" s="463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465" t="s">
        <v>12</v>
      </c>
      <c r="Q15" s="465" t="s">
        <v>14</v>
      </c>
      <c r="R15" s="24"/>
    </row>
    <row r="16" spans="1:30" s="25" customFormat="1" ht="22.5" customHeight="1" thickBot="1" x14ac:dyDescent="0.3">
      <c r="A16" s="464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466"/>
      <c r="Q16" s="466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412" t="s">
        <v>21</v>
      </c>
      <c r="B18" s="413"/>
      <c r="C18" s="413"/>
      <c r="D18" s="413"/>
      <c r="E18" s="413"/>
      <c r="F18" s="413"/>
      <c r="G18" s="413"/>
      <c r="H18" s="413"/>
      <c r="I18" s="413"/>
      <c r="J18" s="401"/>
      <c r="K18" s="401"/>
      <c r="L18" s="401"/>
      <c r="M18" s="401"/>
      <c r="N18" s="401"/>
      <c r="O18" s="401"/>
      <c r="P18" s="413"/>
      <c r="Q18" s="414"/>
      <c r="R18" s="24"/>
    </row>
    <row r="19" spans="1:30" s="25" customFormat="1" ht="21.75" customHeight="1" thickBot="1" x14ac:dyDescent="0.3">
      <c r="A19" s="407"/>
      <c r="B19" s="408"/>
      <c r="C19" s="451"/>
      <c r="D19" s="419" t="s">
        <v>3</v>
      </c>
      <c r="E19" s="420"/>
      <c r="F19" s="420"/>
      <c r="G19" s="420"/>
      <c r="H19" s="420"/>
      <c r="I19" s="421"/>
      <c r="J19" s="419" t="s">
        <v>11</v>
      </c>
      <c r="K19" s="420"/>
      <c r="L19" s="420"/>
      <c r="M19" s="420"/>
      <c r="N19" s="420"/>
      <c r="O19" s="421"/>
      <c r="P19" s="422" t="s">
        <v>4</v>
      </c>
      <c r="Q19" s="410" t="s">
        <v>11</v>
      </c>
      <c r="R19" s="24"/>
    </row>
    <row r="20" spans="1:30" s="25" customFormat="1" ht="24" customHeight="1" thickBot="1" x14ac:dyDescent="0.3">
      <c r="A20" s="405"/>
      <c r="B20" s="406"/>
      <c r="C20" s="452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443"/>
      <c r="Q20" s="411"/>
      <c r="R20" s="24"/>
    </row>
    <row r="21" spans="1:30" s="25" customFormat="1" ht="74.25" customHeight="1" thickBot="1" x14ac:dyDescent="0.3">
      <c r="A21" s="463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465" t="s">
        <v>12</v>
      </c>
      <c r="Q21" s="465" t="s">
        <v>38</v>
      </c>
      <c r="R21" s="24"/>
    </row>
    <row r="22" spans="1:30" s="25" customFormat="1" ht="19.5" customHeight="1" thickBot="1" x14ac:dyDescent="0.3">
      <c r="A22" s="464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467"/>
      <c r="Q22" s="467"/>
      <c r="R22" s="24"/>
    </row>
    <row r="23" spans="1:30" s="25" customFormat="1" ht="65.25" customHeight="1" x14ac:dyDescent="0.25">
      <c r="A23" s="463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469" t="s">
        <v>12</v>
      </c>
      <c r="Q23" s="465" t="s">
        <v>14</v>
      </c>
      <c r="R23" s="24"/>
    </row>
    <row r="24" spans="1:30" s="25" customFormat="1" ht="20.25" customHeight="1" thickBot="1" x14ac:dyDescent="0.3">
      <c r="A24" s="468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470"/>
      <c r="Q24" s="467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467" t="s">
        <v>51</v>
      </c>
      <c r="Q26" s="467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467"/>
      <c r="Q27" s="467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467"/>
      <c r="Q28" s="467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467"/>
      <c r="Q29" s="467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467"/>
      <c r="Q30" s="467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467"/>
      <c r="Q31" s="467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466"/>
      <c r="Q32" s="466"/>
      <c r="R32" s="139"/>
    </row>
    <row r="33" spans="1:18" s="25" customFormat="1" ht="52.5" customHeight="1" thickBot="1" x14ac:dyDescent="0.3">
      <c r="A33" s="124" t="s">
        <v>43</v>
      </c>
      <c r="B33" s="475" t="s">
        <v>58</v>
      </c>
      <c r="C33" s="476"/>
      <c r="D33" s="476"/>
      <c r="E33" s="476"/>
      <c r="F33" s="476"/>
      <c r="G33" s="476"/>
      <c r="H33" s="476"/>
      <c r="I33" s="477"/>
      <c r="J33" s="472" t="s">
        <v>61</v>
      </c>
      <c r="K33" s="473"/>
      <c r="L33" s="473"/>
      <c r="M33" s="473"/>
      <c r="N33" s="473"/>
      <c r="O33" s="474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412" t="s">
        <v>10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4"/>
      <c r="R36" s="24"/>
    </row>
    <row r="37" spans="1:18" s="25" customFormat="1" ht="16.5" customHeight="1" x14ac:dyDescent="0.25">
      <c r="A37" s="403"/>
      <c r="B37" s="404"/>
      <c r="C37" s="445"/>
      <c r="D37" s="407" t="s">
        <v>3</v>
      </c>
      <c r="E37" s="408"/>
      <c r="F37" s="408"/>
      <c r="G37" s="408"/>
      <c r="H37" s="408"/>
      <c r="I37" s="409"/>
      <c r="J37" s="407" t="s">
        <v>11</v>
      </c>
      <c r="K37" s="408"/>
      <c r="L37" s="408"/>
      <c r="M37" s="408"/>
      <c r="N37" s="408"/>
      <c r="O37" s="409"/>
      <c r="P37" s="410" t="s">
        <v>4</v>
      </c>
      <c r="Q37" s="410" t="s">
        <v>11</v>
      </c>
      <c r="R37" s="24"/>
    </row>
    <row r="38" spans="1:18" s="25" customFormat="1" ht="16.5" customHeight="1" thickBot="1" x14ac:dyDescent="0.3">
      <c r="A38" s="405"/>
      <c r="B38" s="406"/>
      <c r="C38" s="446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471"/>
      <c r="Q38" s="471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465" t="s">
        <v>34</v>
      </c>
      <c r="Q39" s="465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467"/>
      <c r="Q40" s="467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467"/>
      <c r="Q41" s="467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467"/>
      <c r="Q42" s="467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467"/>
      <c r="Q43" s="467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467"/>
      <c r="Q44" s="467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467"/>
      <c r="Q45" s="467"/>
      <c r="R45" s="24"/>
    </row>
    <row r="46" spans="1:18" s="25" customFormat="1" ht="81.75" customHeight="1" x14ac:dyDescent="0.25">
      <c r="A46" s="463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465" t="s">
        <v>12</v>
      </c>
      <c r="Q46" s="465" t="s">
        <v>48</v>
      </c>
      <c r="R46" s="24"/>
    </row>
    <row r="47" spans="1:18" s="25" customFormat="1" ht="20.25" customHeight="1" thickBot="1" x14ac:dyDescent="0.3">
      <c r="A47" s="464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466"/>
      <c r="Q47" s="466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444" t="s">
        <v>64</v>
      </c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2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416" t="s">
        <v>69</v>
      </c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  <mergeCell ref="A2:Q2"/>
    <mergeCell ref="A3:Q3"/>
    <mergeCell ref="A4:Q4"/>
    <mergeCell ref="A5:C6"/>
    <mergeCell ref="D5:I5"/>
    <mergeCell ref="J5:O5"/>
    <mergeCell ref="P5:P6"/>
    <mergeCell ref="Q5:Q6"/>
    <mergeCell ref="D37:I37"/>
    <mergeCell ref="J37:O37"/>
    <mergeCell ref="P37:P38"/>
    <mergeCell ref="Q37:Q38"/>
    <mergeCell ref="J33:O33"/>
    <mergeCell ref="B33:I33"/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11_2024</vt:lpstr>
      <vt:lpstr>08_2024</vt:lpstr>
      <vt:lpstr>порівняльна таблиця</vt:lpstr>
      <vt:lpstr>'08_2024'!Область_печати</vt:lpstr>
      <vt:lpstr>'11_2024'!Область_печати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2024-11-01T13:44:14Z</cp:lastPrinted>
  <dcterms:created xsi:type="dcterms:W3CDTF">2012-09-03T05:49:41Z</dcterms:created>
  <dcterms:modified xsi:type="dcterms:W3CDTF">2024-11-05T06:50:10Z</dcterms:modified>
</cp:coreProperties>
</file>