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4\12.11.2024\1969 енергоефективність\"/>
    </mc:Choice>
  </mc:AlternateContent>
  <bookViews>
    <workbookView xWindow="-120" yWindow="-120" windowWidth="29040" windowHeight="15840"/>
  </bookViews>
  <sheets>
    <sheet name="Додаток 2" sheetId="2" r:id="rId1"/>
    <sheet name="Додаток 1" sheetId="4" r:id="rId2"/>
  </sheets>
  <definedNames>
    <definedName name="_xlnm.Print_Area" localSheetId="1">'Додаток 1'!$A$1:$J$34</definedName>
    <definedName name="_xlnm.Print_Area" localSheetId="0">'Додаток 2'!$A$1:$H$82</definedName>
  </definedNames>
  <calcPr calcId="152511"/>
</workbook>
</file>

<file path=xl/calcChain.xml><?xml version="1.0" encoding="utf-8"?>
<calcChain xmlns="http://schemas.openxmlformats.org/spreadsheetml/2006/main">
  <c r="F13" i="4" l="1"/>
  <c r="F14" i="4"/>
  <c r="G13" i="4"/>
  <c r="H13" i="4"/>
  <c r="G14" i="4"/>
  <c r="H14" i="4"/>
  <c r="F18" i="2"/>
  <c r="F72" i="2"/>
  <c r="F76" i="2" s="1"/>
  <c r="C70" i="2" l="1"/>
  <c r="I31" i="4"/>
  <c r="I33" i="4" s="1"/>
  <c r="I14" i="4" s="1"/>
  <c r="H33" i="4"/>
  <c r="G33" i="4"/>
  <c r="F33" i="4"/>
  <c r="H69" i="2"/>
  <c r="G69" i="2"/>
  <c r="F69" i="2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32" i="4" l="1"/>
  <c r="I32" i="4" s="1"/>
  <c r="I13" i="4"/>
  <c r="F57" i="2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F29" i="4"/>
  <c r="G29" i="4"/>
  <c r="I29" i="4"/>
  <c r="G64" i="2"/>
  <c r="I22" i="4" l="1"/>
  <c r="I23" i="4"/>
  <c r="I24" i="4" l="1"/>
  <c r="I25" i="4" l="1"/>
  <c r="H32" i="4"/>
  <c r="G32" i="4"/>
</calcChain>
</file>

<file path=xl/sharedStrings.xml><?xml version="1.0" encoding="utf-8"?>
<sst xmlns="http://schemas.openxmlformats.org/spreadsheetml/2006/main" count="192" uniqueCount="92">
  <si>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</si>
  <si>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</si>
  <si>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</si>
  <si>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</si>
  <si>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</si>
  <si>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</si>
  <si>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</si>
  <si>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</si>
  <si>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</si>
  <si>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</si>
  <si>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</si>
  <si>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</si>
  <si>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</si>
  <si>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</si>
  <si>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</si>
  <si>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</si>
  <si>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</si>
  <si>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</si>
  <si>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</si>
  <si>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</si>
  <si>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</si>
  <si>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</si>
  <si>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</si>
  <si>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</si>
  <si>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</si>
  <si>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</si>
  <si>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</si>
  <si>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</si>
  <si>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</si>
  <si>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</si>
  <si>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</si>
  <si>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</si>
  <si>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</si>
  <si>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</si>
  <si>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</si>
  <si>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</si>
  <si>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</si>
  <si>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</si>
  <si>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</si>
  <si>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</si>
  <si>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</si>
  <si>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</si>
  <si>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</si>
  <si>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</si>
  <si>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</si>
  <si>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</si>
  <si>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</si>
  <si>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</si>
  <si>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</si>
  <si>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</si>
  <si>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</si>
  <si>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</si>
  <si>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</si>
  <si>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</si>
  <si>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</si>
  <si>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</si>
  <si>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</si>
  <si>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</si>
  <si>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</si>
  <si>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</si>
  <si>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</si>
  <si>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</si>
  <si>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</si>
  <si>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</si>
  <si>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</si>
  <si>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</si>
  <si>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</si>
  <si>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</si>
  <si>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</si>
  <si>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</si>
  <si>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</si>
  <si>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</si>
  <si>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</si>
  <si>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</si>
  <si>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</si>
  <si>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</si>
  <si>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</si>
  <si>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</si>
  <si>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 xml:space="preserve">Проєктні роботи "Реконструкція електричних мереж з встановленням сонячної станції на покрівлі КНП "Южненська міська лікарня" Южненської міської ради за адресою: Одеська область, Одеський район, м. Южне, вул. Хіміків, 1" 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</si>
  <si>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</si>
  <si>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</si>
  <si>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</si>
  <si>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</si>
  <si>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</si>
  <si>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</si>
  <si>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</si>
  <si>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</si>
  <si>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</si>
  <si>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</si>
  <si>
    <t xml:space="preserve">Керуючий справами виконавчого комітету                                                                                                                                     Владислав ТЕРЕЩЕНКО </t>
  </si>
  <si>
    <t xml:space="preserve">                                                         Додаток 1 до Програми</t>
  </si>
  <si>
    <t>Додаток 2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</si>
</sst>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3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5" applyFont="1" applyBorder="1" applyAlignment="1">
      <alignment horizontal="left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Border="1" applyAlignment="1">
      <alignment horizontal="center" vertical="center" wrapText="1"/>
    </xf>
    <xf numFmtId="164" fontId="14" fillId="0" borderId="6" xfId="6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left" vertical="center"/>
    </xf>
  </cellXfs>
  <cellStyles count="7">
    <cellStyle name="Excel Built-in Excel Built-in Excel Built-in Excel Built-in Excel Built-in Excel Built-in Excel Built-in Excel Built-in Excel Built-in Excel Built-in Excel Built-in Обычный 2" xfId="1"/>
    <cellStyle name="Excel Built-in Excel Built-in Excel Built-in Excel Built-in Excel Built-in Excel Built-in Excel Built-in Excel Built-in Excel Built-in Excel Built-in Обычный 2" xfId="2"/>
    <cellStyle name="Excel Built-in Excel Built-in Excel Built-in Excel Built-in Excel Built-in Excel Built-in Excel Built-in TableStyleLight1" xfId="3"/>
    <cellStyle name="Excel Built-in Excel Built-in Excel Built-in TableStyleLight1" xfId="4"/>
    <cellStyle name="TableStyleLight1" xfId="5"/>
    <cellStyle name="Обычный" xfId="0" builtinId="0"/>
    <cellStyle name="Обычный 2" xfId="6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BreakPreview" topLeftCell="A52" zoomScale="80" zoomScaleNormal="100" zoomScaleSheetLayoutView="80" workbookViewId="0">
      <selection activeCell="O76" sqref="O76"/>
    </sheetView>
  </sheetViews>
  <sheetFormatPr defaultRowHeight="15" x14ac:dyDescent="0.25"/>
  <cols>
    <col min="1" max="1" width="4.85546875" customWidth="1"/>
    <col min="2" max="2" width="16.28515625" customWidth="1"/>
    <col min="3" max="3" width="63.7109375" customWidth="1"/>
    <col min="4" max="4" width="16.85546875" customWidth="1"/>
    <col min="5" max="5" width="10.85546875" customWidth="1"/>
    <col min="6" max="8" width="13" customWidth="1"/>
    <col min="13" max="13" width="9.5703125" bestFit="1" customWidth="1"/>
  </cols>
  <sheetData>
    <row r="1" spans="1:8" ht="15.75" x14ac:dyDescent="0.25">
      <c r="G1" s="151" t="s">
        <v>91</v>
      </c>
      <c r="H1" s="151"/>
    </row>
    <row r="2" spans="1:8" x14ac:dyDescent="0.25">
      <c r="A2" s="108" t="s">
        <v>53</v>
      </c>
      <c r="B2" s="108"/>
      <c r="C2" s="108"/>
      <c r="D2" s="108"/>
      <c r="E2" s="108"/>
      <c r="F2" s="108"/>
      <c r="G2" s="108"/>
      <c r="H2" s="108"/>
    </row>
    <row r="3" spans="1:8" ht="2.25" customHeight="1" x14ac:dyDescent="0.25">
      <c r="A3" s="108"/>
      <c r="B3" s="108"/>
      <c r="C3" s="108"/>
      <c r="D3" s="108"/>
      <c r="E3" s="108"/>
      <c r="F3" s="108"/>
      <c r="G3" s="108"/>
      <c r="H3" s="108"/>
    </row>
    <row r="4" spans="1:8" ht="30" x14ac:dyDescent="0.25">
      <c r="A4" s="48" t="s">
        <v>12</v>
      </c>
      <c r="B4" s="48" t="s">
        <v>13</v>
      </c>
      <c r="C4" s="48" t="s">
        <v>14</v>
      </c>
      <c r="D4" s="49" t="s">
        <v>15</v>
      </c>
      <c r="E4" s="49" t="s">
        <v>6</v>
      </c>
      <c r="F4" s="50" t="s">
        <v>54</v>
      </c>
      <c r="G4" s="50" t="s">
        <v>55</v>
      </c>
      <c r="H4" s="50" t="s">
        <v>56</v>
      </c>
    </row>
    <row r="5" spans="1:8" s="58" customFormat="1" ht="16.149999999999999" hidden="1" customHeight="1" x14ac:dyDescent="0.25">
      <c r="A5" s="111" t="s">
        <v>26</v>
      </c>
      <c r="B5" s="111"/>
      <c r="C5" s="111"/>
      <c r="D5" s="111"/>
      <c r="E5" s="111"/>
      <c r="F5" s="111"/>
      <c r="G5" s="111"/>
      <c r="H5" s="111"/>
    </row>
    <row r="6" spans="1:8" s="58" customFormat="1" ht="19.899999999999999" hidden="1" customHeight="1" x14ac:dyDescent="0.25">
      <c r="A6" s="87" t="s">
        <v>16</v>
      </c>
      <c r="B6" s="88"/>
      <c r="C6" s="88"/>
      <c r="D6" s="89"/>
      <c r="E6" s="21" t="s">
        <v>57</v>
      </c>
      <c r="F6" s="76">
        <f>F9</f>
        <v>0</v>
      </c>
      <c r="G6" s="76">
        <f t="shared" ref="G6:H6" si="0">G9</f>
        <v>0</v>
      </c>
      <c r="H6" s="76">
        <f t="shared" si="0"/>
        <v>0</v>
      </c>
    </row>
    <row r="7" spans="1:8" ht="15.6" hidden="1" customHeight="1" x14ac:dyDescent="0.25">
      <c r="A7" s="105" t="s">
        <v>18</v>
      </c>
      <c r="B7" s="106" t="s">
        <v>27</v>
      </c>
      <c r="C7" s="110"/>
      <c r="D7" s="110"/>
      <c r="E7" s="110"/>
      <c r="F7" s="110"/>
      <c r="G7" s="110"/>
      <c r="H7" s="110"/>
    </row>
    <row r="8" spans="1:8" hidden="1" x14ac:dyDescent="0.25">
      <c r="A8" s="105"/>
      <c r="B8" s="106"/>
      <c r="C8" s="109" t="s">
        <v>19</v>
      </c>
      <c r="D8" s="109"/>
      <c r="E8" s="109"/>
      <c r="F8" s="109"/>
      <c r="G8" s="109"/>
      <c r="H8" s="109"/>
    </row>
    <row r="9" spans="1:8" ht="13.15" hidden="1" customHeight="1" x14ac:dyDescent="0.25">
      <c r="A9" s="105"/>
      <c r="B9" s="106"/>
      <c r="C9" s="20"/>
      <c r="D9" s="21"/>
      <c r="E9" s="21"/>
      <c r="F9" s="22"/>
      <c r="G9" s="24"/>
      <c r="H9" s="23"/>
    </row>
    <row r="10" spans="1:8" ht="17.25" hidden="1" customHeight="1" x14ac:dyDescent="0.25">
      <c r="A10" s="105"/>
      <c r="B10" s="106"/>
      <c r="C10" s="109" t="s">
        <v>20</v>
      </c>
      <c r="D10" s="109"/>
      <c r="E10" s="109"/>
      <c r="F10" s="109"/>
      <c r="G10" s="109"/>
      <c r="H10" s="109"/>
    </row>
    <row r="11" spans="1:8" ht="15.6" hidden="1" customHeight="1" x14ac:dyDescent="0.25">
      <c r="A11" s="105"/>
      <c r="B11" s="106"/>
      <c r="C11" s="20"/>
      <c r="D11" s="21"/>
      <c r="E11" s="21"/>
      <c r="F11" s="25"/>
      <c r="G11" s="23"/>
      <c r="H11" s="23"/>
    </row>
    <row r="12" spans="1:8" ht="17.25" hidden="1" customHeight="1" x14ac:dyDescent="0.25">
      <c r="A12" s="105"/>
      <c r="B12" s="106"/>
      <c r="C12" s="109" t="s">
        <v>21</v>
      </c>
      <c r="D12" s="109"/>
      <c r="E12" s="109"/>
      <c r="F12" s="109"/>
      <c r="G12" s="109"/>
      <c r="H12" s="109"/>
    </row>
    <row r="13" spans="1:8" ht="14.45" hidden="1" customHeight="1" x14ac:dyDescent="0.25">
      <c r="A13" s="105"/>
      <c r="B13" s="106"/>
      <c r="C13" s="20"/>
      <c r="D13" s="21"/>
      <c r="E13" s="21"/>
      <c r="F13" s="22"/>
      <c r="G13" s="24"/>
      <c r="H13" s="24"/>
    </row>
    <row r="14" spans="1:8" hidden="1" x14ac:dyDescent="0.25">
      <c r="A14" s="105"/>
      <c r="B14" s="106"/>
      <c r="C14" s="109" t="s">
        <v>23</v>
      </c>
      <c r="D14" s="109"/>
      <c r="E14" s="109"/>
      <c r="F14" s="109"/>
      <c r="G14" s="109"/>
      <c r="H14" s="109"/>
    </row>
    <row r="15" spans="1:8" ht="21" hidden="1" customHeight="1" x14ac:dyDescent="0.25">
      <c r="A15" s="105"/>
      <c r="B15" s="106"/>
      <c r="C15" s="20"/>
      <c r="D15" s="21"/>
      <c r="E15" s="21"/>
      <c r="F15" s="21"/>
      <c r="G15" s="26"/>
      <c r="H15" s="26"/>
    </row>
    <row r="16" spans="1:8" ht="15" customHeight="1" x14ac:dyDescent="0.25">
      <c r="A16" s="112" t="s">
        <v>71</v>
      </c>
      <c r="B16" s="112"/>
      <c r="C16" s="112"/>
      <c r="D16" s="112"/>
      <c r="E16" s="112"/>
      <c r="F16" s="112"/>
      <c r="G16" s="112"/>
      <c r="H16" s="112"/>
    </row>
    <row r="17" spans="1:8" ht="15" customHeight="1" x14ac:dyDescent="0.25">
      <c r="A17" s="90" t="s">
        <v>16</v>
      </c>
      <c r="B17" s="91"/>
      <c r="C17" s="91"/>
      <c r="D17" s="91"/>
      <c r="E17" s="92"/>
      <c r="F17" s="57">
        <v>2025</v>
      </c>
      <c r="G17" s="57">
        <v>2026</v>
      </c>
      <c r="H17" s="57">
        <v>2027</v>
      </c>
    </row>
    <row r="18" spans="1:8" ht="15.6" customHeight="1" x14ac:dyDescent="0.25">
      <c r="A18" s="93"/>
      <c r="B18" s="94"/>
      <c r="C18" s="94"/>
      <c r="D18" s="94"/>
      <c r="E18" s="95"/>
      <c r="F18" s="51">
        <f>F21+F30+F39+F48</f>
        <v>1355.299</v>
      </c>
      <c r="G18" s="51">
        <f t="shared" ref="G18:H18" si="1">G21+G30+G39+G48</f>
        <v>0</v>
      </c>
      <c r="H18" s="51">
        <f t="shared" si="1"/>
        <v>0</v>
      </c>
    </row>
    <row r="19" spans="1:8" ht="16.899999999999999" customHeight="1" x14ac:dyDescent="0.25">
      <c r="A19" s="99" t="s">
        <v>18</v>
      </c>
      <c r="B19" s="102" t="s">
        <v>28</v>
      </c>
      <c r="C19" s="85" t="str">
        <f>'Додаток 1'!B20</f>
        <v xml:space="preserve">Придбання частотного перетворювача потужністю 132 кВт для установки на КНС № 1 </v>
      </c>
      <c r="D19" s="85"/>
      <c r="E19" s="85"/>
      <c r="F19" s="85"/>
      <c r="G19" s="85"/>
      <c r="H19" s="85"/>
    </row>
    <row r="20" spans="1:8" x14ac:dyDescent="0.25">
      <c r="A20" s="100"/>
      <c r="B20" s="103"/>
      <c r="C20" s="86" t="s">
        <v>19</v>
      </c>
      <c r="D20" s="86"/>
      <c r="E20" s="86"/>
      <c r="F20" s="86"/>
      <c r="G20" s="86"/>
      <c r="H20" s="86"/>
    </row>
    <row r="21" spans="1:8" ht="30" x14ac:dyDescent="0.25">
      <c r="A21" s="100"/>
      <c r="B21" s="103"/>
      <c r="C21" s="37" t="s">
        <v>58</v>
      </c>
      <c r="D21" s="38" t="s">
        <v>31</v>
      </c>
      <c r="E21" s="38" t="s">
        <v>57</v>
      </c>
      <c r="F21" s="39">
        <f>'Додаток 1'!F20</f>
        <v>359.99700000000001</v>
      </c>
      <c r="G21" s="39"/>
      <c r="H21" s="39"/>
    </row>
    <row r="22" spans="1:8" x14ac:dyDescent="0.25">
      <c r="A22" s="100"/>
      <c r="B22" s="103"/>
      <c r="C22" s="86" t="s">
        <v>20</v>
      </c>
      <c r="D22" s="86"/>
      <c r="E22" s="86"/>
      <c r="F22" s="86"/>
      <c r="G22" s="86"/>
      <c r="H22" s="86"/>
    </row>
    <row r="23" spans="1:8" ht="15" customHeight="1" x14ac:dyDescent="0.25">
      <c r="A23" s="100"/>
      <c r="B23" s="103"/>
      <c r="C23" s="37" t="s">
        <v>59</v>
      </c>
      <c r="D23" s="38" t="s">
        <v>22</v>
      </c>
      <c r="E23" s="38" t="s">
        <v>3</v>
      </c>
      <c r="F23" s="40">
        <v>1</v>
      </c>
      <c r="G23" s="40"/>
      <c r="H23" s="41"/>
    </row>
    <row r="24" spans="1:8" ht="15" customHeight="1" x14ac:dyDescent="0.25">
      <c r="A24" s="100"/>
      <c r="B24" s="103"/>
      <c r="C24" s="86" t="s">
        <v>21</v>
      </c>
      <c r="D24" s="86"/>
      <c r="E24" s="86"/>
      <c r="F24" s="86"/>
      <c r="G24" s="86"/>
      <c r="H24" s="86"/>
    </row>
    <row r="25" spans="1:8" ht="15" customHeight="1" x14ac:dyDescent="0.25">
      <c r="A25" s="100"/>
      <c r="B25" s="103"/>
      <c r="C25" s="37" t="s">
        <v>61</v>
      </c>
      <c r="D25" s="38" t="s">
        <v>22</v>
      </c>
      <c r="E25" s="38" t="s">
        <v>60</v>
      </c>
      <c r="F25" s="42">
        <f>F21/F23</f>
        <v>359.99700000000001</v>
      </c>
      <c r="G25" s="42"/>
      <c r="H25" s="42"/>
    </row>
    <row r="26" spans="1:8" ht="15" customHeight="1" x14ac:dyDescent="0.25">
      <c r="A26" s="100"/>
      <c r="B26" s="103"/>
      <c r="C26" s="86" t="s">
        <v>23</v>
      </c>
      <c r="D26" s="86"/>
      <c r="E26" s="86"/>
      <c r="F26" s="86"/>
      <c r="G26" s="86"/>
      <c r="H26" s="86"/>
    </row>
    <row r="27" spans="1:8" ht="29.45" customHeight="1" x14ac:dyDescent="0.25">
      <c r="A27" s="101"/>
      <c r="B27" s="104"/>
      <c r="C27" s="37" t="s">
        <v>37</v>
      </c>
      <c r="D27" s="38" t="s">
        <v>24</v>
      </c>
      <c r="E27" s="38" t="s">
        <v>25</v>
      </c>
      <c r="F27" s="38">
        <v>100</v>
      </c>
      <c r="G27" s="38"/>
      <c r="H27" s="43"/>
    </row>
    <row r="28" spans="1:8" ht="17.45" customHeight="1" x14ac:dyDescent="0.25">
      <c r="A28" s="99" t="s">
        <v>80</v>
      </c>
      <c r="B28" s="102" t="s">
        <v>30</v>
      </c>
      <c r="C28" s="113" t="str">
        <f>'Додаток 1'!B21</f>
        <v>Придбання частотного перетворювача потужністю 220 кВт для установки на КНС № 1</v>
      </c>
      <c r="D28" s="114"/>
      <c r="E28" s="114"/>
      <c r="F28" s="114"/>
      <c r="G28" s="114"/>
      <c r="H28" s="115"/>
    </row>
    <row r="29" spans="1:8" x14ac:dyDescent="0.25">
      <c r="A29" s="100"/>
      <c r="B29" s="103"/>
      <c r="C29" s="96" t="s">
        <v>19</v>
      </c>
      <c r="D29" s="97"/>
      <c r="E29" s="97"/>
      <c r="F29" s="97"/>
      <c r="G29" s="97"/>
      <c r="H29" s="98"/>
    </row>
    <row r="30" spans="1:8" ht="30" x14ac:dyDescent="0.25">
      <c r="A30" s="100"/>
      <c r="B30" s="103"/>
      <c r="C30" s="37" t="s">
        <v>58</v>
      </c>
      <c r="D30" s="38" t="s">
        <v>31</v>
      </c>
      <c r="E30" s="38" t="s">
        <v>57</v>
      </c>
      <c r="F30" s="39">
        <f>'Додаток 1'!F21</f>
        <v>512.745</v>
      </c>
      <c r="G30" s="39"/>
      <c r="H30" s="39"/>
    </row>
    <row r="31" spans="1:8" ht="15" customHeight="1" x14ac:dyDescent="0.25">
      <c r="A31" s="100"/>
      <c r="B31" s="103"/>
      <c r="C31" s="96" t="s">
        <v>20</v>
      </c>
      <c r="D31" s="97"/>
      <c r="E31" s="97"/>
      <c r="F31" s="97"/>
      <c r="G31" s="97"/>
      <c r="H31" s="98"/>
    </row>
    <row r="32" spans="1:8" ht="15" customHeight="1" x14ac:dyDescent="0.25">
      <c r="A32" s="100"/>
      <c r="B32" s="103"/>
      <c r="C32" s="37" t="s">
        <v>59</v>
      </c>
      <c r="D32" s="38" t="s">
        <v>22</v>
      </c>
      <c r="E32" s="38" t="s">
        <v>3</v>
      </c>
      <c r="F32" s="40">
        <v>1</v>
      </c>
      <c r="G32" s="40"/>
      <c r="H32" s="40"/>
    </row>
    <row r="33" spans="1:8" ht="15" customHeight="1" x14ac:dyDescent="0.25">
      <c r="A33" s="100"/>
      <c r="B33" s="103"/>
      <c r="C33" s="96" t="s">
        <v>21</v>
      </c>
      <c r="D33" s="97"/>
      <c r="E33" s="97"/>
      <c r="F33" s="97"/>
      <c r="G33" s="97"/>
      <c r="H33" s="98"/>
    </row>
    <row r="34" spans="1:8" ht="15" customHeight="1" x14ac:dyDescent="0.25">
      <c r="A34" s="100"/>
      <c r="B34" s="103"/>
      <c r="C34" s="37" t="s">
        <v>61</v>
      </c>
      <c r="D34" s="38" t="s">
        <v>22</v>
      </c>
      <c r="E34" s="38" t="s">
        <v>60</v>
      </c>
      <c r="F34" s="39">
        <f>F30/F32</f>
        <v>512.745</v>
      </c>
      <c r="G34" s="39"/>
      <c r="H34" s="39"/>
    </row>
    <row r="35" spans="1:8" ht="15" customHeight="1" x14ac:dyDescent="0.25">
      <c r="A35" s="100"/>
      <c r="B35" s="103"/>
      <c r="C35" s="96" t="s">
        <v>23</v>
      </c>
      <c r="D35" s="97"/>
      <c r="E35" s="97"/>
      <c r="F35" s="97"/>
      <c r="G35" s="97"/>
      <c r="H35" s="98"/>
    </row>
    <row r="36" spans="1:8" ht="52.5" customHeight="1" x14ac:dyDescent="0.25">
      <c r="A36" s="101"/>
      <c r="B36" s="104"/>
      <c r="C36" s="37" t="s">
        <v>37</v>
      </c>
      <c r="D36" s="38" t="s">
        <v>24</v>
      </c>
      <c r="E36" s="38" t="s">
        <v>25</v>
      </c>
      <c r="F36" s="38">
        <v>100</v>
      </c>
      <c r="G36" s="38"/>
      <c r="H36" s="38"/>
    </row>
    <row r="37" spans="1:8" ht="16.899999999999999" customHeight="1" x14ac:dyDescent="0.25">
      <c r="A37" s="105" t="s">
        <v>81</v>
      </c>
      <c r="B37" s="106" t="s">
        <v>30</v>
      </c>
      <c r="C37" s="85" t="str">
        <f>'Додаток 1'!B22</f>
        <v>Придбання частотного перетворювача потужністю 30 кВт для установки на ВНС</v>
      </c>
      <c r="D37" s="85"/>
      <c r="E37" s="85"/>
      <c r="F37" s="85"/>
      <c r="G37" s="85"/>
      <c r="H37" s="85"/>
    </row>
    <row r="38" spans="1:8" ht="15" customHeight="1" x14ac:dyDescent="0.25">
      <c r="A38" s="105"/>
      <c r="B38" s="106"/>
      <c r="C38" s="86" t="s">
        <v>19</v>
      </c>
      <c r="D38" s="86"/>
      <c r="E38" s="86"/>
      <c r="F38" s="86"/>
      <c r="G38" s="86"/>
      <c r="H38" s="86"/>
    </row>
    <row r="39" spans="1:8" ht="30" x14ac:dyDescent="0.25">
      <c r="A39" s="105"/>
      <c r="B39" s="106"/>
      <c r="C39" s="37" t="s">
        <v>61</v>
      </c>
      <c r="D39" s="38" t="s">
        <v>31</v>
      </c>
      <c r="E39" s="38" t="s">
        <v>57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25">
      <c r="A40" s="105"/>
      <c r="B40" s="106"/>
      <c r="C40" s="86" t="s">
        <v>20</v>
      </c>
      <c r="D40" s="86"/>
      <c r="E40" s="86"/>
      <c r="F40" s="86"/>
      <c r="G40" s="86"/>
      <c r="H40" s="86"/>
    </row>
    <row r="41" spans="1:8" ht="15" customHeight="1" x14ac:dyDescent="0.25">
      <c r="A41" s="105"/>
      <c r="B41" s="106"/>
      <c r="C41" s="37" t="s">
        <v>59</v>
      </c>
      <c r="D41" s="38" t="s">
        <v>22</v>
      </c>
      <c r="E41" s="38" t="s">
        <v>3</v>
      </c>
      <c r="F41" s="40">
        <v>1</v>
      </c>
      <c r="G41" s="41"/>
      <c r="H41" s="40"/>
    </row>
    <row r="42" spans="1:8" ht="15" customHeight="1" x14ac:dyDescent="0.25">
      <c r="A42" s="105"/>
      <c r="B42" s="106"/>
      <c r="C42" s="86" t="s">
        <v>21</v>
      </c>
      <c r="D42" s="86"/>
      <c r="E42" s="86"/>
      <c r="F42" s="86"/>
      <c r="G42" s="86"/>
      <c r="H42" s="86"/>
    </row>
    <row r="43" spans="1:8" ht="15" customHeight="1" x14ac:dyDescent="0.25">
      <c r="A43" s="105"/>
      <c r="B43" s="106"/>
      <c r="C43" s="37" t="s">
        <v>62</v>
      </c>
      <c r="D43" s="38" t="s">
        <v>22</v>
      </c>
      <c r="E43" s="38" t="s">
        <v>63</v>
      </c>
      <c r="F43" s="39">
        <f>F39/F41</f>
        <v>89.998999999999995</v>
      </c>
      <c r="G43" s="42"/>
      <c r="H43" s="39"/>
    </row>
    <row r="44" spans="1:8" x14ac:dyDescent="0.25">
      <c r="A44" s="105"/>
      <c r="B44" s="106"/>
      <c r="C44" s="86" t="s">
        <v>23</v>
      </c>
      <c r="D44" s="86"/>
      <c r="E44" s="86"/>
      <c r="F44" s="86"/>
      <c r="G44" s="86"/>
      <c r="H44" s="86"/>
    </row>
    <row r="45" spans="1:8" ht="28.15" customHeight="1" x14ac:dyDescent="0.25">
      <c r="A45" s="105"/>
      <c r="B45" s="106"/>
      <c r="C45" s="37" t="s">
        <v>37</v>
      </c>
      <c r="D45" s="38" t="s">
        <v>24</v>
      </c>
      <c r="E45" s="38" t="s">
        <v>25</v>
      </c>
      <c r="F45" s="38">
        <v>100</v>
      </c>
      <c r="G45" s="43"/>
      <c r="H45" s="38"/>
    </row>
    <row r="46" spans="1:8" ht="19.899999999999999" customHeight="1" x14ac:dyDescent="0.25">
      <c r="A46" s="99" t="s">
        <v>82</v>
      </c>
      <c r="B46" s="102" t="s">
        <v>28</v>
      </c>
      <c r="C46" s="85" t="str">
        <f>'Додаток 1'!B23</f>
        <v>Придбання частотного перетворювача потужністю 45 кВт для установки на ВНС</v>
      </c>
      <c r="D46" s="85"/>
      <c r="E46" s="85"/>
      <c r="F46" s="85"/>
      <c r="G46" s="85"/>
      <c r="H46" s="85"/>
    </row>
    <row r="47" spans="1:8" ht="14.45" customHeight="1" x14ac:dyDescent="0.25">
      <c r="A47" s="100"/>
      <c r="B47" s="103"/>
      <c r="C47" s="86" t="s">
        <v>19</v>
      </c>
      <c r="D47" s="86"/>
      <c r="E47" s="86"/>
      <c r="F47" s="86"/>
      <c r="G47" s="86"/>
      <c r="H47" s="86"/>
    </row>
    <row r="48" spans="1:8" ht="29.45" customHeight="1" x14ac:dyDescent="0.25">
      <c r="A48" s="100"/>
      <c r="B48" s="103"/>
      <c r="C48" s="37" t="s">
        <v>61</v>
      </c>
      <c r="D48" s="38" t="s">
        <v>31</v>
      </c>
      <c r="E48" s="38" t="s">
        <v>57</v>
      </c>
      <c r="F48" s="39">
        <f>'Додаток 1'!F23</f>
        <v>392.55799999999999</v>
      </c>
      <c r="G48" s="42"/>
      <c r="H48" s="41"/>
    </row>
    <row r="49" spans="1:8" ht="15" customHeight="1" x14ac:dyDescent="0.25">
      <c r="A49" s="100"/>
      <c r="B49" s="103"/>
      <c r="C49" s="86" t="s">
        <v>20</v>
      </c>
      <c r="D49" s="86"/>
      <c r="E49" s="86"/>
      <c r="F49" s="86"/>
      <c r="G49" s="86"/>
      <c r="H49" s="86"/>
    </row>
    <row r="50" spans="1:8" ht="15" customHeight="1" x14ac:dyDescent="0.25">
      <c r="A50" s="100"/>
      <c r="B50" s="103"/>
      <c r="C50" s="37" t="s">
        <v>59</v>
      </c>
      <c r="D50" s="38" t="s">
        <v>22</v>
      </c>
      <c r="E50" s="38" t="s">
        <v>3</v>
      </c>
      <c r="F50" s="40">
        <v>3</v>
      </c>
      <c r="G50" s="41"/>
      <c r="H50" s="41"/>
    </row>
    <row r="51" spans="1:8" ht="15" customHeight="1" x14ac:dyDescent="0.25">
      <c r="A51" s="100"/>
      <c r="B51" s="103"/>
      <c r="C51" s="86" t="s">
        <v>21</v>
      </c>
      <c r="D51" s="86"/>
      <c r="E51" s="86"/>
      <c r="F51" s="86"/>
      <c r="G51" s="86"/>
      <c r="H51" s="86"/>
    </row>
    <row r="52" spans="1:8" ht="15" customHeight="1" x14ac:dyDescent="0.25">
      <c r="A52" s="100"/>
      <c r="B52" s="103"/>
      <c r="C52" s="37" t="s">
        <v>62</v>
      </c>
      <c r="D52" s="38" t="s">
        <v>22</v>
      </c>
      <c r="E52" s="38" t="s">
        <v>64</v>
      </c>
      <c r="F52" s="39">
        <f>F48/F50</f>
        <v>130.85266666666666</v>
      </c>
      <c r="G52" s="42"/>
      <c r="H52" s="42"/>
    </row>
    <row r="53" spans="1:8" x14ac:dyDescent="0.25">
      <c r="A53" s="100"/>
      <c r="B53" s="103"/>
      <c r="C53" s="86" t="s">
        <v>23</v>
      </c>
      <c r="D53" s="86"/>
      <c r="E53" s="86"/>
      <c r="F53" s="86"/>
      <c r="G53" s="86"/>
      <c r="H53" s="86"/>
    </row>
    <row r="54" spans="1:8" ht="49.5" customHeight="1" x14ac:dyDescent="0.25">
      <c r="A54" s="101"/>
      <c r="B54" s="104"/>
      <c r="C54" s="37" t="s">
        <v>37</v>
      </c>
      <c r="D54" s="38" t="s">
        <v>24</v>
      </c>
      <c r="E54" s="38" t="s">
        <v>25</v>
      </c>
      <c r="F54" s="38">
        <v>100</v>
      </c>
      <c r="G54" s="43"/>
      <c r="H54" s="43"/>
    </row>
    <row r="55" spans="1:8" ht="17.45" customHeight="1" x14ac:dyDescent="0.25">
      <c r="A55" s="112" t="s">
        <v>72</v>
      </c>
      <c r="B55" s="112"/>
      <c r="C55" s="112"/>
      <c r="D55" s="112"/>
      <c r="E55" s="112"/>
      <c r="F55" s="112"/>
      <c r="G55" s="112"/>
      <c r="H55" s="112"/>
    </row>
    <row r="56" spans="1:8" ht="14.25" customHeight="1" x14ac:dyDescent="0.25">
      <c r="A56" s="90" t="s">
        <v>16</v>
      </c>
      <c r="B56" s="91"/>
      <c r="C56" s="91"/>
      <c r="D56" s="91"/>
      <c r="E56" s="92"/>
      <c r="F56" s="57">
        <v>2025</v>
      </c>
      <c r="G56" s="57">
        <v>2026</v>
      </c>
      <c r="H56" s="57">
        <v>2027</v>
      </c>
    </row>
    <row r="57" spans="1:8" ht="14.25" customHeight="1" x14ac:dyDescent="0.25">
      <c r="A57" s="93"/>
      <c r="B57" s="94"/>
      <c r="C57" s="94"/>
      <c r="D57" s="94"/>
      <c r="E57" s="95"/>
      <c r="F57" s="51">
        <f>F60</f>
        <v>721.5</v>
      </c>
      <c r="G57" s="51">
        <f t="shared" ref="G57:H57" si="2">G60</f>
        <v>721.5</v>
      </c>
      <c r="H57" s="51">
        <f t="shared" si="2"/>
        <v>721.5</v>
      </c>
    </row>
    <row r="58" spans="1:8" ht="17.25" customHeight="1" x14ac:dyDescent="0.25">
      <c r="A58" s="105" t="s">
        <v>29</v>
      </c>
      <c r="B58" s="106" t="s">
        <v>32</v>
      </c>
      <c r="C58" s="85" t="str">
        <f>'Додаток 1'!B27</f>
        <v>Придбання світлодіодних світильників для мереж зовнішнього освітлення</v>
      </c>
      <c r="D58" s="85"/>
      <c r="E58" s="85"/>
      <c r="F58" s="85"/>
      <c r="G58" s="85"/>
      <c r="H58" s="85"/>
    </row>
    <row r="59" spans="1:8" x14ac:dyDescent="0.25">
      <c r="A59" s="105"/>
      <c r="B59" s="106"/>
      <c r="C59" s="84" t="s">
        <v>19</v>
      </c>
      <c r="D59" s="84"/>
      <c r="E59" s="84"/>
      <c r="F59" s="84"/>
      <c r="G59" s="84"/>
      <c r="H59" s="84"/>
    </row>
    <row r="60" spans="1:8" ht="30" x14ac:dyDescent="0.25">
      <c r="A60" s="105"/>
      <c r="B60" s="106"/>
      <c r="C60" s="37" t="s">
        <v>33</v>
      </c>
      <c r="D60" s="38" t="s">
        <v>31</v>
      </c>
      <c r="E60" s="38" t="s">
        <v>17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ht="15" customHeight="1" x14ac:dyDescent="0.25">
      <c r="A61" s="105"/>
      <c r="B61" s="106"/>
      <c r="C61" s="84" t="s">
        <v>20</v>
      </c>
      <c r="D61" s="84"/>
      <c r="E61" s="84"/>
      <c r="F61" s="84"/>
      <c r="G61" s="84"/>
      <c r="H61" s="84"/>
    </row>
    <row r="62" spans="1:8" ht="15" customHeight="1" x14ac:dyDescent="0.25">
      <c r="A62" s="105"/>
      <c r="B62" s="106"/>
      <c r="C62" s="37" t="s">
        <v>34</v>
      </c>
      <c r="D62" s="38" t="s">
        <v>70</v>
      </c>
      <c r="E62" s="38" t="s">
        <v>3</v>
      </c>
      <c r="F62" s="40">
        <v>130</v>
      </c>
      <c r="G62" s="40">
        <v>130</v>
      </c>
      <c r="H62" s="40">
        <v>130</v>
      </c>
    </row>
    <row r="63" spans="1:8" ht="15" customHeight="1" x14ac:dyDescent="0.25">
      <c r="A63" s="105"/>
      <c r="B63" s="106"/>
      <c r="C63" s="84" t="s">
        <v>21</v>
      </c>
      <c r="D63" s="84"/>
      <c r="E63" s="84"/>
      <c r="F63" s="84"/>
      <c r="G63" s="84"/>
      <c r="H63" s="84"/>
    </row>
    <row r="64" spans="1:8" ht="15" customHeight="1" x14ac:dyDescent="0.25">
      <c r="A64" s="105"/>
      <c r="B64" s="106"/>
      <c r="C64" s="37" t="s">
        <v>35</v>
      </c>
      <c r="D64" s="38" t="s">
        <v>22</v>
      </c>
      <c r="E64" s="38" t="s">
        <v>64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10" x14ac:dyDescent="0.25">
      <c r="A65" s="105"/>
      <c r="B65" s="106"/>
      <c r="C65" s="84" t="s">
        <v>23</v>
      </c>
      <c r="D65" s="84"/>
      <c r="E65" s="84"/>
      <c r="F65" s="84"/>
      <c r="G65" s="84"/>
      <c r="H65" s="84"/>
    </row>
    <row r="66" spans="1:10" ht="28.5" customHeight="1" x14ac:dyDescent="0.25">
      <c r="A66" s="105"/>
      <c r="B66" s="106"/>
      <c r="C66" s="37" t="s">
        <v>38</v>
      </c>
      <c r="D66" s="38" t="s">
        <v>24</v>
      </c>
      <c r="E66" s="38" t="s">
        <v>25</v>
      </c>
      <c r="F66" s="38">
        <v>100</v>
      </c>
      <c r="G66" s="38">
        <v>100</v>
      </c>
      <c r="H66" s="38">
        <v>100</v>
      </c>
    </row>
    <row r="67" spans="1:10" ht="16.899999999999999" customHeight="1" x14ac:dyDescent="0.25">
      <c r="A67" s="112" t="s">
        <v>77</v>
      </c>
      <c r="B67" s="112"/>
      <c r="C67" s="112"/>
      <c r="D67" s="112"/>
      <c r="E67" s="112"/>
      <c r="F67" s="112"/>
      <c r="G67" s="112"/>
      <c r="H67" s="112"/>
    </row>
    <row r="68" spans="1:10" ht="16.899999999999999" customHeight="1" x14ac:dyDescent="0.25">
      <c r="A68" s="90" t="s">
        <v>16</v>
      </c>
      <c r="B68" s="91"/>
      <c r="C68" s="91"/>
      <c r="D68" s="91"/>
      <c r="E68" s="92"/>
      <c r="F68" s="57">
        <v>2025</v>
      </c>
      <c r="G68" s="57">
        <v>2026</v>
      </c>
      <c r="H68" s="57">
        <v>2027</v>
      </c>
    </row>
    <row r="69" spans="1:10" ht="16.899999999999999" customHeight="1" x14ac:dyDescent="0.25">
      <c r="A69" s="93"/>
      <c r="B69" s="94"/>
      <c r="C69" s="94"/>
      <c r="D69" s="94"/>
      <c r="E69" s="95"/>
      <c r="F69" s="51">
        <f>F72</f>
        <v>173.44399999999999</v>
      </c>
      <c r="G69" s="51">
        <f>G72</f>
        <v>0</v>
      </c>
      <c r="H69" s="51">
        <f>H72</f>
        <v>0</v>
      </c>
    </row>
    <row r="70" spans="1:10" ht="27.75" customHeight="1" x14ac:dyDescent="0.25">
      <c r="A70" s="105" t="s">
        <v>36</v>
      </c>
      <c r="B70" s="106" t="s">
        <v>79</v>
      </c>
      <c r="C70" s="107" t="str">
        <f>'Додаток 1'!B31</f>
        <v xml:space="preserve">Проєктні роботи "Реконструкція електричних мереж з встановленням сонячної станції на покрівлі КНП "Южненська міська лікарня" Южненської міської ради за адресою: Одеська область, Одеський район, м. Южне, вул. Хіміків, 1" </v>
      </c>
      <c r="D70" s="107"/>
      <c r="E70" s="107"/>
      <c r="F70" s="107"/>
      <c r="G70" s="107"/>
      <c r="H70" s="107"/>
    </row>
    <row r="71" spans="1:10" x14ac:dyDescent="0.25">
      <c r="A71" s="105"/>
      <c r="B71" s="106"/>
      <c r="C71" s="84" t="s">
        <v>19</v>
      </c>
      <c r="D71" s="84"/>
      <c r="E71" s="84"/>
      <c r="F71" s="84"/>
      <c r="G71" s="84"/>
      <c r="H71" s="84"/>
    </row>
    <row r="72" spans="1:10" ht="30" customHeight="1" x14ac:dyDescent="0.25">
      <c r="A72" s="105"/>
      <c r="B72" s="106"/>
      <c r="C72" s="79" t="s">
        <v>83</v>
      </c>
      <c r="D72" s="38" t="s">
        <v>84</v>
      </c>
      <c r="E72" s="38" t="s">
        <v>17</v>
      </c>
      <c r="F72" s="39">
        <f>'Додаток 1'!F31</f>
        <v>173.44399999999999</v>
      </c>
      <c r="G72" s="39"/>
      <c r="H72" s="40"/>
    </row>
    <row r="73" spans="1:10" ht="15" customHeight="1" x14ac:dyDescent="0.25">
      <c r="A73" s="105"/>
      <c r="B73" s="106"/>
      <c r="C73" s="84" t="s">
        <v>20</v>
      </c>
      <c r="D73" s="84"/>
      <c r="E73" s="84"/>
      <c r="F73" s="84"/>
      <c r="G73" s="84"/>
      <c r="H73" s="84"/>
    </row>
    <row r="74" spans="1:10" ht="15" customHeight="1" x14ac:dyDescent="0.25">
      <c r="A74" s="105"/>
      <c r="B74" s="106"/>
      <c r="C74" s="80" t="s">
        <v>85</v>
      </c>
      <c r="D74" s="38" t="s">
        <v>22</v>
      </c>
      <c r="E74" s="38" t="s">
        <v>3</v>
      </c>
      <c r="F74" s="40">
        <v>1</v>
      </c>
      <c r="G74" s="40"/>
      <c r="H74" s="40"/>
    </row>
    <row r="75" spans="1:10" ht="15" customHeight="1" x14ac:dyDescent="0.25">
      <c r="A75" s="105"/>
      <c r="B75" s="106"/>
      <c r="C75" s="84" t="s">
        <v>21</v>
      </c>
      <c r="D75" s="84"/>
      <c r="E75" s="84"/>
      <c r="F75" s="84"/>
      <c r="G75" s="84"/>
      <c r="H75" s="84"/>
    </row>
    <row r="76" spans="1:10" ht="15" customHeight="1" x14ac:dyDescent="0.25">
      <c r="A76" s="105"/>
      <c r="B76" s="106"/>
      <c r="C76" s="79" t="s">
        <v>86</v>
      </c>
      <c r="D76" s="38" t="s">
        <v>22</v>
      </c>
      <c r="E76" s="38" t="s">
        <v>87</v>
      </c>
      <c r="F76" s="39">
        <f>F72/F74</f>
        <v>173.44399999999999</v>
      </c>
      <c r="G76" s="39"/>
      <c r="H76" s="39"/>
    </row>
    <row r="77" spans="1:10" ht="15" customHeight="1" x14ac:dyDescent="0.25">
      <c r="A77" s="105"/>
      <c r="B77" s="106"/>
      <c r="C77" s="84" t="s">
        <v>23</v>
      </c>
      <c r="D77" s="84"/>
      <c r="E77" s="84"/>
      <c r="F77" s="84"/>
      <c r="G77" s="84"/>
      <c r="H77" s="84"/>
    </row>
    <row r="78" spans="1:10" ht="15" customHeight="1" x14ac:dyDescent="0.25">
      <c r="A78" s="105"/>
      <c r="B78" s="106"/>
      <c r="C78" s="37" t="s">
        <v>88</v>
      </c>
      <c r="D78" s="38" t="s">
        <v>24</v>
      </c>
      <c r="E78" s="38" t="s">
        <v>25</v>
      </c>
      <c r="F78" s="81">
        <v>100</v>
      </c>
      <c r="G78" s="38"/>
      <c r="H78" s="38"/>
    </row>
    <row r="80" spans="1:10" ht="13.15" customHeight="1" x14ac:dyDescent="0.25">
      <c r="B80" s="82"/>
      <c r="C80" s="82"/>
      <c r="D80" s="82"/>
      <c r="E80" s="82"/>
      <c r="F80" s="82"/>
      <c r="G80" s="82"/>
      <c r="H80" s="82"/>
      <c r="I80" s="82"/>
      <c r="J80" s="82"/>
    </row>
    <row r="81" spans="2:10" ht="8.4499999999999993" hidden="1" customHeight="1" x14ac:dyDescent="0.25">
      <c r="B81" s="13"/>
      <c r="C81" s="14"/>
      <c r="D81" s="15"/>
      <c r="E81" s="13"/>
      <c r="F81" s="13"/>
      <c r="G81" s="4"/>
      <c r="H81" s="4"/>
      <c r="I81" s="4"/>
      <c r="J81" s="4"/>
    </row>
    <row r="82" spans="2:10" ht="21" customHeight="1" x14ac:dyDescent="0.25">
      <c r="B82" s="152" t="s">
        <v>89</v>
      </c>
      <c r="C82" s="152"/>
      <c r="D82" s="152"/>
      <c r="E82" s="152"/>
      <c r="F82" s="152"/>
      <c r="G82" s="152"/>
      <c r="H82" s="152"/>
      <c r="I82" s="152"/>
      <c r="J82" s="152"/>
    </row>
  </sheetData>
  <mergeCells count="61">
    <mergeCell ref="A67:H67"/>
    <mergeCell ref="A58:A66"/>
    <mergeCell ref="B58:B66"/>
    <mergeCell ref="C59:H59"/>
    <mergeCell ref="C28:H28"/>
    <mergeCell ref="A56:E5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B70:B78"/>
    <mergeCell ref="A70:A78"/>
    <mergeCell ref="C70:H70"/>
    <mergeCell ref="C71:H71"/>
    <mergeCell ref="C73:H73"/>
    <mergeCell ref="C75:H75"/>
    <mergeCell ref="C77:H77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6" max="7" man="1"/>
    <brk id="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view="pageBreakPreview" zoomScale="99" zoomScaleNormal="100" zoomScaleSheetLayoutView="99" workbookViewId="0">
      <selection activeCell="L9" sqref="L9"/>
    </sheetView>
  </sheetViews>
  <sheetFormatPr defaultRowHeight="15" x14ac:dyDescent="0.25"/>
  <cols>
    <col min="1" max="1" width="3.5703125" bestFit="1" customWidth="1"/>
    <col min="2" max="2" width="42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1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ht="15.75" x14ac:dyDescent="0.25">
      <c r="A1" t="s">
        <v>40</v>
      </c>
      <c r="D1" s="141"/>
      <c r="E1" s="141"/>
      <c r="F1" s="150" t="s">
        <v>90</v>
      </c>
      <c r="G1" s="150"/>
      <c r="H1" s="150"/>
      <c r="I1" s="150"/>
      <c r="J1" s="150"/>
    </row>
    <row r="2" spans="1:15" hidden="1" x14ac:dyDescent="0.25">
      <c r="A2" s="5"/>
      <c r="B2" s="6"/>
      <c r="C2" s="5"/>
      <c r="D2" s="129"/>
      <c r="E2" s="129"/>
      <c r="F2" s="130" t="s">
        <v>1</v>
      </c>
      <c r="G2" s="130"/>
      <c r="H2" s="130"/>
      <c r="I2" s="130"/>
    </row>
    <row r="3" spans="1:15" hidden="1" x14ac:dyDescent="0.25">
      <c r="A3" s="5"/>
      <c r="B3" s="5"/>
      <c r="C3" s="5"/>
      <c r="D3" s="140"/>
      <c r="E3" s="140"/>
      <c r="F3" s="130" t="s">
        <v>4</v>
      </c>
      <c r="G3" s="130"/>
      <c r="H3" s="130"/>
      <c r="I3" s="130"/>
    </row>
    <row r="4" spans="1:15" hidden="1" x14ac:dyDescent="0.25">
      <c r="A4" s="5"/>
      <c r="B4" s="5"/>
      <c r="C4" s="5"/>
      <c r="D4" s="128"/>
      <c r="E4" s="128"/>
      <c r="F4" s="128"/>
      <c r="G4" s="128"/>
      <c r="H4" s="128"/>
      <c r="I4" s="128"/>
    </row>
    <row r="5" spans="1:15" hidden="1" x14ac:dyDescent="0.25">
      <c r="A5" s="5"/>
      <c r="B5" s="5"/>
      <c r="C5" s="5"/>
      <c r="D5" s="129"/>
      <c r="E5" s="129"/>
      <c r="F5" s="130" t="s">
        <v>2</v>
      </c>
      <c r="G5" s="130"/>
      <c r="H5" s="130"/>
      <c r="I5" s="130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31" t="s">
        <v>52</v>
      </c>
      <c r="B7" s="131"/>
      <c r="C7" s="131"/>
      <c r="D7" s="131"/>
      <c r="E7" s="131"/>
      <c r="F7" s="131"/>
      <c r="G7" s="131"/>
      <c r="H7" s="131"/>
      <c r="I7" s="131"/>
      <c r="J7" s="131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18" t="s">
        <v>12</v>
      </c>
      <c r="B9" s="118" t="s">
        <v>41</v>
      </c>
      <c r="C9" s="118" t="s">
        <v>42</v>
      </c>
      <c r="D9" s="118" t="s">
        <v>43</v>
      </c>
      <c r="E9" s="118" t="s">
        <v>10</v>
      </c>
      <c r="F9" s="134" t="s">
        <v>44</v>
      </c>
      <c r="G9" s="135"/>
      <c r="H9" s="135"/>
      <c r="I9" s="136"/>
      <c r="J9" s="137" t="s">
        <v>49</v>
      </c>
    </row>
    <row r="10" spans="1:15" ht="17.25" customHeight="1" x14ac:dyDescent="0.25">
      <c r="A10" s="119"/>
      <c r="B10" s="119"/>
      <c r="C10" s="119"/>
      <c r="D10" s="119"/>
      <c r="E10" s="119"/>
      <c r="F10" s="121" t="s">
        <v>48</v>
      </c>
      <c r="G10" s="122"/>
      <c r="H10" s="123"/>
      <c r="I10" s="132" t="s">
        <v>9</v>
      </c>
      <c r="J10" s="138"/>
    </row>
    <row r="11" spans="1:15" ht="24.6" customHeight="1" x14ac:dyDescent="0.25">
      <c r="A11" s="120"/>
      <c r="B11" s="120"/>
      <c r="C11" s="120"/>
      <c r="D11" s="120"/>
      <c r="E11" s="120"/>
      <c r="F11" s="16" t="s">
        <v>45</v>
      </c>
      <c r="G11" s="16" t="s">
        <v>46</v>
      </c>
      <c r="H11" s="16" t="s">
        <v>47</v>
      </c>
      <c r="I11" s="133"/>
      <c r="J11" s="139"/>
    </row>
    <row r="12" spans="1:15" ht="10.9" customHeight="1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25">
      <c r="A13" s="126"/>
      <c r="B13" s="124" t="s">
        <v>74</v>
      </c>
      <c r="C13" s="19"/>
      <c r="D13" s="19"/>
      <c r="E13" s="72" t="s">
        <v>9</v>
      </c>
      <c r="F13" s="73">
        <f>F14</f>
        <v>2250.2429999999999</v>
      </c>
      <c r="G13" s="73">
        <f t="shared" ref="G13:H13" si="0">G14</f>
        <v>721.5</v>
      </c>
      <c r="H13" s="73">
        <f t="shared" si="0"/>
        <v>721.5</v>
      </c>
      <c r="I13" s="73">
        <f>F13+G13+H13</f>
        <v>3693.2429999999999</v>
      </c>
      <c r="J13" s="19"/>
    </row>
    <row r="14" spans="1:15" ht="22.9" customHeight="1" x14ac:dyDescent="0.25">
      <c r="A14" s="127"/>
      <c r="B14" s="125"/>
      <c r="C14" s="19"/>
      <c r="D14" s="19"/>
      <c r="E14" s="72" t="s">
        <v>73</v>
      </c>
      <c r="F14" s="73">
        <f>F25+F29+F33</f>
        <v>2250.2429999999999</v>
      </c>
      <c r="G14" s="73">
        <f t="shared" ref="G14:H14" si="1">G25+G29+G33</f>
        <v>721.5</v>
      </c>
      <c r="H14" s="73">
        <f t="shared" si="1"/>
        <v>721.5</v>
      </c>
      <c r="I14" s="73">
        <f>I25+I29+I33</f>
        <v>3693.2429999999999</v>
      </c>
      <c r="J14" s="19"/>
    </row>
    <row r="15" spans="1:15" s="58" customFormat="1" ht="14.45" hidden="1" customHeight="1" x14ac:dyDescent="0.25">
      <c r="A15" s="116" t="s">
        <v>26</v>
      </c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5" s="58" customFormat="1" ht="15.6" hidden="1" customHeight="1" x14ac:dyDescent="0.25">
      <c r="A16" s="45"/>
      <c r="B16" s="59"/>
      <c r="C16" s="45"/>
      <c r="D16" s="45"/>
      <c r="E16" s="45"/>
      <c r="F16" s="60"/>
      <c r="G16" s="60"/>
      <c r="H16" s="60"/>
      <c r="I16" s="61"/>
      <c r="J16" s="62"/>
      <c r="O16" s="63"/>
    </row>
    <row r="17" spans="1:14" s="58" customFormat="1" ht="20.45" hidden="1" customHeight="1" x14ac:dyDescent="0.25">
      <c r="A17" s="64"/>
      <c r="B17" s="65" t="s">
        <v>51</v>
      </c>
      <c r="C17" s="66"/>
      <c r="D17" s="66"/>
      <c r="E17" s="67"/>
      <c r="F17" s="68">
        <f>F18</f>
        <v>0</v>
      </c>
      <c r="G17" s="68">
        <f t="shared" ref="G17:I17" si="2">G18</f>
        <v>0</v>
      </c>
      <c r="H17" s="68">
        <f t="shared" si="2"/>
        <v>0</v>
      </c>
      <c r="I17" s="68">
        <f t="shared" si="2"/>
        <v>0</v>
      </c>
      <c r="J17" s="68">
        <f>SUM(J15:J16)</f>
        <v>0</v>
      </c>
    </row>
    <row r="18" spans="1:14" s="58" customFormat="1" ht="18" hidden="1" customHeight="1" x14ac:dyDescent="0.25">
      <c r="A18" s="69"/>
      <c r="B18" s="65" t="s">
        <v>11</v>
      </c>
      <c r="C18" s="70"/>
      <c r="D18" s="70"/>
      <c r="E18" s="71"/>
      <c r="F18" s="68">
        <f>F16</f>
        <v>0</v>
      </c>
      <c r="G18" s="68">
        <f t="shared" ref="G18:I18" si="3">G16</f>
        <v>0</v>
      </c>
      <c r="H18" s="68">
        <f t="shared" si="3"/>
        <v>0</v>
      </c>
      <c r="I18" s="68">
        <f t="shared" si="3"/>
        <v>0</v>
      </c>
      <c r="J18" s="68">
        <f>SUM(J16:J16)</f>
        <v>0</v>
      </c>
    </row>
    <row r="19" spans="1:14" ht="12.6" customHeight="1" x14ac:dyDescent="0.25">
      <c r="A19" s="117" t="s">
        <v>71</v>
      </c>
      <c r="B19" s="117"/>
      <c r="C19" s="117"/>
      <c r="D19" s="117"/>
      <c r="E19" s="117"/>
      <c r="F19" s="117"/>
      <c r="G19" s="117"/>
      <c r="H19" s="117"/>
      <c r="I19" s="117"/>
      <c r="J19" s="117"/>
      <c r="L19" s="10"/>
      <c r="N19" s="10"/>
    </row>
    <row r="20" spans="1:14" ht="29.45" customHeight="1" x14ac:dyDescent="0.25">
      <c r="A20" s="27">
        <v>1</v>
      </c>
      <c r="B20" s="44" t="s">
        <v>65</v>
      </c>
      <c r="C20" s="28">
        <v>2025</v>
      </c>
      <c r="D20" s="29" t="s">
        <v>39</v>
      </c>
      <c r="E20" s="28" t="s">
        <v>7</v>
      </c>
      <c r="F20" s="30">
        <v>359.99700000000001</v>
      </c>
      <c r="G20" s="30"/>
      <c r="H20" s="30"/>
      <c r="I20" s="30">
        <f>SUM(F20:H20)</f>
        <v>359.99700000000001</v>
      </c>
      <c r="J20" s="74" t="s">
        <v>75</v>
      </c>
      <c r="L20" s="10"/>
    </row>
    <row r="21" spans="1:14" ht="30" customHeight="1" x14ac:dyDescent="0.25">
      <c r="A21" s="32">
        <v>2</v>
      </c>
      <c r="B21" s="44" t="s">
        <v>66</v>
      </c>
      <c r="C21" s="28">
        <v>2025</v>
      </c>
      <c r="D21" s="29" t="s">
        <v>39</v>
      </c>
      <c r="E21" s="33" t="s">
        <v>7</v>
      </c>
      <c r="F21" s="34">
        <v>512.745</v>
      </c>
      <c r="G21" s="35"/>
      <c r="H21" s="35"/>
      <c r="I21" s="30">
        <f t="shared" ref="I21:I23" si="4">SUM(F21:H21)</f>
        <v>512.745</v>
      </c>
      <c r="J21" s="74" t="s">
        <v>75</v>
      </c>
    </row>
    <row r="22" spans="1:14" ht="30" customHeight="1" x14ac:dyDescent="0.25">
      <c r="A22" s="32">
        <v>3</v>
      </c>
      <c r="B22" s="44" t="s">
        <v>67</v>
      </c>
      <c r="C22" s="28">
        <v>2025</v>
      </c>
      <c r="D22" s="29" t="s">
        <v>39</v>
      </c>
      <c r="E22" s="33" t="s">
        <v>7</v>
      </c>
      <c r="F22" s="34">
        <v>89.998999999999995</v>
      </c>
      <c r="G22" s="35"/>
      <c r="H22" s="35"/>
      <c r="I22" s="30">
        <f t="shared" si="4"/>
        <v>89.998999999999995</v>
      </c>
      <c r="J22" s="74" t="s">
        <v>75</v>
      </c>
    </row>
    <row r="23" spans="1:14" ht="30" customHeight="1" x14ac:dyDescent="0.25">
      <c r="A23" s="36">
        <v>4</v>
      </c>
      <c r="B23" s="44" t="s">
        <v>68</v>
      </c>
      <c r="C23" s="28">
        <v>2025</v>
      </c>
      <c r="D23" s="29" t="s">
        <v>39</v>
      </c>
      <c r="E23" s="33" t="s">
        <v>11</v>
      </c>
      <c r="F23" s="30">
        <v>392.55799999999999</v>
      </c>
      <c r="G23" s="31"/>
      <c r="H23" s="31"/>
      <c r="I23" s="30">
        <f t="shared" si="4"/>
        <v>392.55799999999999</v>
      </c>
      <c r="J23" s="74" t="s">
        <v>75</v>
      </c>
    </row>
    <row r="24" spans="1:14" ht="15" customHeight="1" x14ac:dyDescent="0.25">
      <c r="A24" s="52"/>
      <c r="B24" s="53" t="s">
        <v>51</v>
      </c>
      <c r="C24" s="54"/>
      <c r="D24" s="54"/>
      <c r="E24" s="55"/>
      <c r="F24" s="56">
        <f t="shared" ref="F24:H24" si="5">SUM(F20:F23)</f>
        <v>1355.299</v>
      </c>
      <c r="G24" s="56">
        <f t="shared" si="5"/>
        <v>0</v>
      </c>
      <c r="H24" s="56">
        <f t="shared" si="5"/>
        <v>0</v>
      </c>
      <c r="I24" s="56">
        <f>SUM(I20:I23)</f>
        <v>1355.299</v>
      </c>
      <c r="J24" s="75"/>
    </row>
    <row r="25" spans="1:14" ht="15" customHeight="1" x14ac:dyDescent="0.25">
      <c r="A25" s="52"/>
      <c r="B25" s="53" t="s">
        <v>11</v>
      </c>
      <c r="C25" s="54"/>
      <c r="D25" s="54"/>
      <c r="E25" s="55"/>
      <c r="F25" s="56">
        <f t="shared" ref="F25:H25" si="6">F24</f>
        <v>1355.299</v>
      </c>
      <c r="G25" s="56">
        <f t="shared" si="6"/>
        <v>0</v>
      </c>
      <c r="H25" s="56">
        <f t="shared" si="6"/>
        <v>0</v>
      </c>
      <c r="I25" s="56">
        <f>I24</f>
        <v>1355.299</v>
      </c>
      <c r="J25" s="75"/>
    </row>
    <row r="26" spans="1:14" ht="14.45" customHeight="1" x14ac:dyDescent="0.25">
      <c r="A26" s="142" t="s">
        <v>72</v>
      </c>
      <c r="B26" s="143"/>
      <c r="C26" s="143"/>
      <c r="D26" s="143"/>
      <c r="E26" s="143"/>
      <c r="F26" s="143"/>
      <c r="G26" s="143"/>
      <c r="H26" s="143"/>
      <c r="I26" s="143"/>
      <c r="J26" s="144"/>
    </row>
    <row r="27" spans="1:14" ht="49.9" customHeight="1" x14ac:dyDescent="0.25">
      <c r="A27" s="46">
        <v>1</v>
      </c>
      <c r="B27" s="47" t="s">
        <v>0</v>
      </c>
      <c r="C27" s="46" t="s">
        <v>69</v>
      </c>
      <c r="D27" s="46" t="s">
        <v>8</v>
      </c>
      <c r="E27" s="46" t="s">
        <v>7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4" t="s">
        <v>76</v>
      </c>
    </row>
    <row r="28" spans="1:14" ht="18" customHeight="1" x14ac:dyDescent="0.25">
      <c r="A28" s="52"/>
      <c r="B28" s="53" t="s">
        <v>51</v>
      </c>
      <c r="C28" s="54"/>
      <c r="D28" s="54"/>
      <c r="E28" s="55"/>
      <c r="F28" s="56">
        <f t="shared" ref="F28:I29" si="8">F27</f>
        <v>721.5</v>
      </c>
      <c r="G28" s="56">
        <f t="shared" si="8"/>
        <v>721.5</v>
      </c>
      <c r="H28" s="56">
        <f t="shared" si="8"/>
        <v>721.5</v>
      </c>
      <c r="I28" s="56">
        <f t="shared" si="8"/>
        <v>2164.5</v>
      </c>
      <c r="J28" s="56"/>
    </row>
    <row r="29" spans="1:14" ht="18" customHeight="1" x14ac:dyDescent="0.25">
      <c r="A29" s="52"/>
      <c r="B29" s="53" t="s">
        <v>11</v>
      </c>
      <c r="C29" s="54"/>
      <c r="D29" s="54"/>
      <c r="E29" s="55"/>
      <c r="F29" s="56">
        <f t="shared" si="8"/>
        <v>721.5</v>
      </c>
      <c r="G29" s="56">
        <f t="shared" si="8"/>
        <v>721.5</v>
      </c>
      <c r="H29" s="56">
        <f t="shared" si="8"/>
        <v>721.5</v>
      </c>
      <c r="I29" s="56">
        <f t="shared" si="8"/>
        <v>2164.5</v>
      </c>
      <c r="J29" s="56"/>
    </row>
    <row r="30" spans="1:14" ht="13.15" customHeight="1" x14ac:dyDescent="0.25">
      <c r="A30" s="145" t="s">
        <v>77</v>
      </c>
      <c r="B30" s="146"/>
      <c r="C30" s="146"/>
      <c r="D30" s="146"/>
      <c r="E30" s="146"/>
      <c r="F30" s="146"/>
      <c r="G30" s="146"/>
      <c r="H30" s="146"/>
      <c r="I30" s="146"/>
      <c r="J30" s="147"/>
    </row>
    <row r="31" spans="1:14" ht="95.25" customHeight="1" x14ac:dyDescent="0.25">
      <c r="A31" s="46">
        <v>1</v>
      </c>
      <c r="B31" s="47" t="s">
        <v>78</v>
      </c>
      <c r="C31" s="46">
        <v>2025</v>
      </c>
      <c r="D31" s="46" t="s">
        <v>5</v>
      </c>
      <c r="E31" s="46" t="s">
        <v>7</v>
      </c>
      <c r="F31" s="31">
        <v>173.44399999999999</v>
      </c>
      <c r="G31" s="31"/>
      <c r="H31" s="31"/>
      <c r="I31" s="30">
        <f t="shared" ref="I31" si="9">SUM(F31:H31)</f>
        <v>173.44399999999999</v>
      </c>
      <c r="J31" s="74" t="s">
        <v>75</v>
      </c>
    </row>
    <row r="32" spans="1:14" ht="18" customHeight="1" x14ac:dyDescent="0.25">
      <c r="A32" s="52"/>
      <c r="B32" s="53" t="s">
        <v>50</v>
      </c>
      <c r="C32" s="54"/>
      <c r="D32" s="54"/>
      <c r="E32" s="55"/>
      <c r="F32" s="56">
        <f>F33</f>
        <v>173.44399999999999</v>
      </c>
      <c r="G32" s="56">
        <f t="shared" ref="G32:H32" si="10">G33</f>
        <v>0</v>
      </c>
      <c r="H32" s="56">
        <f t="shared" si="10"/>
        <v>0</v>
      </c>
      <c r="I32" s="56">
        <f>SUM(F32:H32)</f>
        <v>173.44399999999999</v>
      </c>
      <c r="J32" s="56"/>
      <c r="K32" s="10"/>
      <c r="M32" s="10"/>
    </row>
    <row r="33" spans="1:10" ht="15" customHeight="1" x14ac:dyDescent="0.25">
      <c r="A33" s="77"/>
      <c r="B33" s="53" t="s">
        <v>11</v>
      </c>
      <c r="C33" s="77"/>
      <c r="D33" s="77"/>
      <c r="E33" s="77"/>
      <c r="F33" s="78">
        <f>F31</f>
        <v>173.44399999999999</v>
      </c>
      <c r="G33" s="78">
        <f t="shared" ref="G33" si="11">G31</f>
        <v>0</v>
      </c>
      <c r="H33" s="78">
        <f>H31</f>
        <v>0</v>
      </c>
      <c r="I33" s="78">
        <f>I31</f>
        <v>173.44399999999999</v>
      </c>
      <c r="J33" s="78"/>
    </row>
    <row r="34" spans="1:10" ht="12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8"/>
    </row>
    <row r="35" spans="1:10" ht="2.25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9"/>
    </row>
    <row r="36" spans="1:10" ht="16.5" customHeight="1" x14ac:dyDescent="0.25">
      <c r="A36" s="11"/>
      <c r="B36" s="12"/>
      <c r="C36" s="11"/>
      <c r="D36" s="11"/>
      <c r="E36" s="11"/>
      <c r="F36" s="4"/>
      <c r="G36" s="4"/>
      <c r="H36" s="4"/>
      <c r="I36" s="4"/>
      <c r="J36" s="4"/>
    </row>
    <row r="37" spans="1:10" ht="28.9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4"/>
    </row>
    <row r="38" spans="1:10" ht="5.45" customHeight="1" x14ac:dyDescent="0.25">
      <c r="A38" s="13"/>
      <c r="B38" s="14"/>
      <c r="C38" s="15"/>
      <c r="D38" s="13"/>
      <c r="E38" s="13"/>
      <c r="F38" s="4"/>
      <c r="G38" s="4"/>
      <c r="H38" s="4"/>
      <c r="I38" s="4"/>
      <c r="J38" s="4"/>
    </row>
    <row r="39" spans="1:10" ht="28.15" customHeight="1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4"/>
    </row>
    <row r="40" spans="1:10" x14ac:dyDescent="0.25">
      <c r="A40" s="11"/>
      <c r="B40" s="12"/>
      <c r="C40" s="11"/>
      <c r="D40" s="11"/>
      <c r="E40" s="11"/>
      <c r="F40" s="4"/>
      <c r="G40" s="4"/>
      <c r="H40" s="4"/>
      <c r="I40" s="4"/>
    </row>
    <row r="41" spans="1:10" x14ac:dyDescent="0.25">
      <c r="A41" s="11"/>
      <c r="B41" s="12"/>
      <c r="C41" s="11"/>
      <c r="D41" s="11"/>
      <c r="E41" s="11"/>
      <c r="F41" s="4"/>
      <c r="G41" s="4"/>
      <c r="H41" s="4"/>
      <c r="I41" s="4"/>
    </row>
    <row r="42" spans="1:10" x14ac:dyDescent="0.25">
      <c r="A42" s="149"/>
      <c r="B42" s="149"/>
      <c r="C42" s="149"/>
      <c r="D42" s="149"/>
      <c r="E42" s="149"/>
      <c r="F42" s="149"/>
      <c r="G42" s="149"/>
      <c r="H42" s="149"/>
      <c r="I42" s="149"/>
    </row>
    <row r="43" spans="1:10" x14ac:dyDescent="0.25">
      <c r="A43" s="13"/>
      <c r="B43" s="14"/>
      <c r="C43" s="15"/>
      <c r="D43" s="13"/>
      <c r="E43" s="13"/>
      <c r="F43" s="4"/>
      <c r="G43" s="4"/>
      <c r="H43" s="4"/>
      <c r="I43" s="4"/>
    </row>
    <row r="44" spans="1:10" x14ac:dyDescent="0.25">
      <c r="A44" s="83"/>
      <c r="B44" s="83"/>
      <c r="C44" s="83"/>
      <c r="D44" s="83"/>
      <c r="E44" s="83"/>
      <c r="F44" s="83"/>
      <c r="G44" s="83"/>
      <c r="H44" s="83"/>
      <c r="I44" s="83"/>
    </row>
    <row r="48" spans="1:10" x14ac:dyDescent="0.25">
      <c r="B48" s="1"/>
      <c r="C48" s="3"/>
      <c r="D48" s="2"/>
    </row>
    <row r="49" spans="2:4" x14ac:dyDescent="0.25">
      <c r="B49" s="1"/>
      <c r="C49" s="3"/>
      <c r="D49" s="2"/>
    </row>
    <row r="50" spans="2:4" x14ac:dyDescent="0.25">
      <c r="B50" s="1"/>
      <c r="C50" s="3"/>
      <c r="D50" s="2"/>
    </row>
    <row r="51" spans="2:4" x14ac:dyDescent="0.25">
      <c r="B51" s="1"/>
      <c r="C51" s="3"/>
      <c r="D51" s="2"/>
    </row>
    <row r="52" spans="2:4" x14ac:dyDescent="0.25">
      <c r="B52" s="1"/>
      <c r="C52" s="3"/>
      <c r="D52" s="2"/>
    </row>
    <row r="53" spans="2:4" x14ac:dyDescent="0.25">
      <c r="B53" s="1"/>
      <c r="C53" s="3"/>
      <c r="D53" s="2"/>
    </row>
    <row r="54" spans="2:4" x14ac:dyDescent="0.25">
      <c r="B54" s="1"/>
      <c r="C54" s="3"/>
      <c r="D54" s="2"/>
    </row>
  </sheetData>
  <mergeCells count="30">
    <mergeCell ref="A26:J26"/>
    <mergeCell ref="A30:J30"/>
    <mergeCell ref="A44:I44"/>
    <mergeCell ref="A35:I35"/>
    <mergeCell ref="A37:I37"/>
    <mergeCell ref="A39:I39"/>
    <mergeCell ref="A42:I42"/>
    <mergeCell ref="F1:J1"/>
    <mergeCell ref="D2:E2"/>
    <mergeCell ref="F2:I2"/>
    <mergeCell ref="D3:E3"/>
    <mergeCell ref="F3:I3"/>
    <mergeCell ref="D1:E1"/>
    <mergeCell ref="D4:I4"/>
    <mergeCell ref="D5:E5"/>
    <mergeCell ref="F5:I5"/>
    <mergeCell ref="A7:J7"/>
    <mergeCell ref="I10:I11"/>
    <mergeCell ref="F9:I9"/>
    <mergeCell ref="J9:J11"/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</mergeCells>
  <phoneticPr fontId="11" type="noConversion"/>
  <pageMargins left="0.78740157480314965" right="0.78740157480314965" top="1.1811023622047245" bottom="0.59055118110236227" header="0.31496062992125984" footer="0.31496062992125984"/>
  <pageSetup paperSize="9" scale="90" fitToHeight="0" orientation="landscape" r:id="rId1"/>
  <rowBreaks count="2" manualBreakCount="2">
    <brk id="29" max="9" man="1"/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2</vt:lpstr>
      <vt:lpstr>Додаток 1</vt:lpstr>
      <vt:lpstr>'Додаток 1'!Область_печати</vt:lpstr>
      <vt:lpstr>'Додаток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Admin</cp:lastModifiedBy>
  <cp:lastPrinted>2024-11-12T10:10:07Z</cp:lastPrinted>
  <dcterms:created xsi:type="dcterms:W3CDTF">2015-04-01T11:31:57Z</dcterms:created>
  <dcterms:modified xsi:type="dcterms:W3CDTF">2024-11-12T10:11:22Z</dcterms:modified>
</cp:coreProperties>
</file>