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Users\Polzovatel\Desktop\Каштанова 33 Сичавка\"/>
    </mc:Choice>
  </mc:AlternateContent>
  <xr:revisionPtr revIDLastSave="0" documentId="13_ncr:1_{0ABCBA09-EE9D-444F-9B86-8F8C233036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H38" i="1"/>
  <c r="K38" i="1"/>
  <c r="L38" i="1"/>
  <c r="I38" i="1"/>
  <c r="M37" i="1"/>
  <c r="N37" i="1" s="1"/>
  <c r="M36" i="1"/>
  <c r="N36" i="1" s="1"/>
  <c r="N40" i="1" l="1"/>
  <c r="N39" i="1"/>
  <c r="M35" i="1"/>
  <c r="N35" i="1" s="1"/>
  <c r="M34" i="1"/>
  <c r="N34" i="1" s="1"/>
  <c r="M33" i="1"/>
  <c r="N33" i="1" s="1"/>
  <c r="M32" i="1"/>
  <c r="M29" i="1"/>
  <c r="L29" i="1"/>
  <c r="K29" i="1"/>
  <c r="I29" i="1"/>
  <c r="H29" i="1"/>
  <c r="N28" i="1"/>
  <c r="N27" i="1"/>
  <c r="N26" i="1"/>
  <c r="N25" i="1"/>
  <c r="N24" i="1"/>
  <c r="N23" i="1"/>
  <c r="M22" i="1"/>
  <c r="I22" i="1"/>
  <c r="H22" i="1"/>
  <c r="N21" i="1"/>
  <c r="N22" i="1" s="1"/>
  <c r="M20" i="1"/>
  <c r="L20" i="1"/>
  <c r="K20" i="1"/>
  <c r="I20" i="1"/>
  <c r="H20" i="1"/>
  <c r="N19" i="1"/>
  <c r="N18" i="1"/>
  <c r="N17" i="1"/>
  <c r="N16" i="1"/>
  <c r="N15" i="1"/>
  <c r="N14" i="1"/>
  <c r="N13" i="1"/>
  <c r="N12" i="1"/>
  <c r="N11" i="1"/>
  <c r="N29" i="1" l="1"/>
  <c r="M38" i="1"/>
  <c r="I41" i="1"/>
  <c r="N20" i="1"/>
  <c r="L41" i="1"/>
  <c r="H41" i="1"/>
  <c r="M41" i="1"/>
  <c r="N32" i="1"/>
  <c r="N38" i="1" s="1"/>
  <c r="N41" i="1" l="1"/>
</calcChain>
</file>

<file path=xl/sharedStrings.xml><?xml version="1.0" encoding="utf-8"?>
<sst xmlns="http://schemas.openxmlformats.org/spreadsheetml/2006/main" count="83" uniqueCount="58">
  <si>
    <t>№ з/п</t>
  </si>
  <si>
    <t>Найменування, стисла характеристика та призначення об’єкта</t>
  </si>
  <si>
    <t>Рік випуску (будівництва) чи дата придбання (введення в експлуатацію) та виготовлювач</t>
  </si>
  <si>
    <t>Номер</t>
  </si>
  <si>
    <t>Один. вимір.</t>
  </si>
  <si>
    <t>Фактична наявність</t>
  </si>
  <si>
    <t>Відмітка про вибуття</t>
  </si>
  <si>
    <t>За даними бухгалтерського обліку3</t>
  </si>
  <si>
    <t>інвентарний/номенклатурний</t>
  </si>
  <si>
    <t>заводський</t>
  </si>
  <si>
    <t>паспорта</t>
  </si>
  <si>
    <t>кількість</t>
  </si>
  <si>
    <t>первісна (переоцінена)вартість</t>
  </si>
  <si>
    <t>первісна (переоцінена) вартість</t>
  </si>
  <si>
    <t>сума зносу (накопиченої амортизації)</t>
  </si>
  <si>
    <t xml:space="preserve">балансова варітсь </t>
  </si>
  <si>
    <t>БАК 14 М.КУБ.</t>
  </si>
  <si>
    <t>шт.</t>
  </si>
  <si>
    <t>БУДIВЛЯ КУХНI, ПРАЛЬНОЇ</t>
  </si>
  <si>
    <t>БУДIВЛЯ АМБУЛАТОРІЇ</t>
  </si>
  <si>
    <t>БУДIВЛЯ-ГАРАЖ</t>
  </si>
  <si>
    <t>БУДIВЛЯ-КОТЕЛЬНЯ</t>
  </si>
  <si>
    <t>шт</t>
  </si>
  <si>
    <t>БУДIВЛЯ-МОРГ</t>
  </si>
  <si>
    <t>БУДIВЛЯ-ТУАЛЕТ</t>
  </si>
  <si>
    <t>СПОРУДА-ОГОРОЖА</t>
  </si>
  <si>
    <t>Всього за рахунком 103</t>
  </si>
  <si>
    <t>ДЕРЕВА (ТУЇ)</t>
  </si>
  <si>
    <t>Всього за рахунком 108</t>
  </si>
  <si>
    <t>ВОДОНАГРIВАЧ</t>
  </si>
  <si>
    <t>ДЕЗКАМЕРА</t>
  </si>
  <si>
    <t>КОТЕЛ ГАЗОВИЙ</t>
  </si>
  <si>
    <t>ЛIЧИЛЬНИК 3-Х ФАЗНИЙ ЕЛЕК.МIК-2303</t>
  </si>
  <si>
    <t>ВОДОНАГРIВАЧ, КОМПЛЕКТ</t>
  </si>
  <si>
    <t>Всього за рахунком 104</t>
  </si>
  <si>
    <t>Блоки</t>
  </si>
  <si>
    <t>Всього за рахунком 209</t>
  </si>
  <si>
    <t>ГАЗОВА КОЛОНКА</t>
  </si>
  <si>
    <t>СТIЛ ПИСЬМОВИЙ</t>
  </si>
  <si>
    <t>1120929-1120931</t>
  </si>
  <si>
    <t>ТУМБА 4-Х СЕКЦIЙНА</t>
  </si>
  <si>
    <t>ТУМБИ 2-Х СЕКЦIЙНI</t>
  </si>
  <si>
    <t>Всього за рахунком 112</t>
  </si>
  <si>
    <t>МОДЕМ ДЛЯ ПОБУТ.ЛIЧИЛЬН.ГАЗУ ELSTER</t>
  </si>
  <si>
    <t>Всього за рахунком 106</t>
  </si>
  <si>
    <t xml:space="preserve">Разом  </t>
  </si>
  <si>
    <t>ЛIЖКА МЕТАЛЕВI</t>
  </si>
  <si>
    <t xml:space="preserve">ЛIЖКО </t>
  </si>
  <si>
    <t>1120932-1120938</t>
  </si>
  <si>
    <t>1120939-1120948</t>
  </si>
  <si>
    <t>1126124-1126127</t>
  </si>
  <si>
    <t>1120907-1120910</t>
  </si>
  <si>
    <t xml:space="preserve">
Додаток до 
проєкту рішення 
</t>
  </si>
  <si>
    <t>Південнівської міської ради від
«___»____________2025р
№__________________</t>
  </si>
  <si>
    <t>Виконавець</t>
  </si>
  <si>
    <t>10810004-10810045</t>
  </si>
  <si>
    <t xml:space="preserve">                                                                       Перелік матеріальних цінностей, що підлягають безоплатній передачі </t>
  </si>
  <si>
    <t>Наталія ДМИТРИЄНКО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</si>
</sst>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2" fillId="0" borderId="2" xfId="0" applyFont="1" applyBorder="1" applyAlignment="1">
      <alignment horizontal="center" vertical="center" textRotation="90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workbookViewId="0">
      <selection activeCell="I51" sqref="I51"/>
    </sheetView>
  </sheetViews>
  <sheetFormatPr defaultRowHeight="15" x14ac:dyDescent="0.25"/>
  <cols>
    <col min="1" max="1" width="6.140625" customWidth="1"/>
    <col min="2" max="2" width="31" customWidth="1"/>
    <col min="3" max="3" width="13" customWidth="1"/>
    <col min="4" max="4" width="11.85546875" customWidth="1"/>
    <col min="5" max="5" width="6.7109375" customWidth="1"/>
    <col min="6" max="6" width="7.42578125" customWidth="1"/>
    <col min="7" max="7" width="7.140625" customWidth="1"/>
    <col min="9" max="9" width="17.85546875" customWidth="1"/>
    <col min="11" max="11" width="5.7109375" customWidth="1"/>
    <col min="12" max="12" width="15.42578125" customWidth="1"/>
    <col min="13" max="13" width="16.5703125" customWidth="1"/>
    <col min="14" max="14" width="21.28515625" customWidth="1"/>
  </cols>
  <sheetData>
    <row r="1" spans="1:14" ht="36.75" customHeight="1" x14ac:dyDescent="0.25">
      <c r="L1" s="18" t="s">
        <v>52</v>
      </c>
      <c r="M1" s="18"/>
      <c r="N1" s="18"/>
    </row>
    <row r="2" spans="1:14" ht="47.25" customHeight="1" x14ac:dyDescent="0.25">
      <c r="L2" s="19" t="s">
        <v>53</v>
      </c>
      <c r="M2" s="19"/>
      <c r="N2" s="19"/>
    </row>
    <row r="3" spans="1:14" ht="14.25" customHeight="1" x14ac:dyDescent="0.25">
      <c r="B3" t="s">
        <v>56</v>
      </c>
    </row>
    <row r="4" spans="1:14" hidden="1" x14ac:dyDescent="0.25">
      <c r="A4" s="16"/>
      <c r="B4" s="16"/>
      <c r="C4" s="16"/>
      <c r="D4" s="1"/>
      <c r="E4" s="1"/>
      <c r="F4" s="1"/>
      <c r="G4" s="1"/>
      <c r="H4" s="1"/>
      <c r="I4" s="1"/>
      <c r="J4" s="2"/>
      <c r="K4" s="2"/>
      <c r="L4" s="2"/>
      <c r="M4" s="2"/>
      <c r="N4" s="2"/>
    </row>
    <row r="5" spans="1:14" x14ac:dyDescent="0.25">
      <c r="A5" s="17" t="s">
        <v>0</v>
      </c>
      <c r="B5" s="17" t="s">
        <v>1</v>
      </c>
      <c r="C5" s="17" t="s">
        <v>2</v>
      </c>
      <c r="D5" s="17" t="s">
        <v>3</v>
      </c>
      <c r="E5" s="17"/>
      <c r="F5" s="17"/>
      <c r="G5" s="17" t="s">
        <v>4</v>
      </c>
      <c r="H5" s="17" t="s">
        <v>5</v>
      </c>
      <c r="I5" s="17"/>
      <c r="J5" s="17" t="s">
        <v>6</v>
      </c>
      <c r="K5" s="17" t="s">
        <v>7</v>
      </c>
      <c r="L5" s="17"/>
      <c r="M5" s="17"/>
      <c r="N5" s="17"/>
    </row>
    <row r="6" spans="1:14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x14ac:dyDescent="0.25">
      <c r="A7" s="17"/>
      <c r="B7" s="17"/>
      <c r="C7" s="17"/>
      <c r="D7" s="20" t="s">
        <v>8</v>
      </c>
      <c r="E7" s="20" t="s">
        <v>9</v>
      </c>
      <c r="F7" s="20" t="s">
        <v>10</v>
      </c>
      <c r="G7" s="17"/>
      <c r="H7" s="17"/>
      <c r="I7" s="17"/>
      <c r="J7" s="17"/>
      <c r="K7" s="17"/>
      <c r="L7" s="17"/>
      <c r="M7" s="17"/>
      <c r="N7" s="17"/>
    </row>
    <row r="8" spans="1:14" x14ac:dyDescent="0.25">
      <c r="A8" s="17"/>
      <c r="B8" s="17"/>
      <c r="C8" s="17"/>
      <c r="D8" s="20"/>
      <c r="E8" s="20"/>
      <c r="F8" s="20"/>
      <c r="G8" s="17"/>
      <c r="H8" s="20" t="s">
        <v>11</v>
      </c>
      <c r="I8" s="20" t="s">
        <v>12</v>
      </c>
      <c r="J8" s="17"/>
      <c r="K8" s="20" t="s">
        <v>11</v>
      </c>
      <c r="L8" s="20" t="s">
        <v>13</v>
      </c>
      <c r="M8" s="20" t="s">
        <v>14</v>
      </c>
      <c r="N8" s="20" t="s">
        <v>15</v>
      </c>
    </row>
    <row r="9" spans="1:14" ht="46.5" customHeight="1" x14ac:dyDescent="0.25">
      <c r="A9" s="17"/>
      <c r="B9" s="17"/>
      <c r="C9" s="17"/>
      <c r="D9" s="20"/>
      <c r="E9" s="20"/>
      <c r="F9" s="20"/>
      <c r="G9" s="17"/>
      <c r="H9" s="20"/>
      <c r="I9" s="20"/>
      <c r="J9" s="17"/>
      <c r="K9" s="20"/>
      <c r="L9" s="20"/>
      <c r="M9" s="20"/>
      <c r="N9" s="20"/>
    </row>
    <row r="10" spans="1:14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</row>
    <row r="11" spans="1:14" x14ac:dyDescent="0.25">
      <c r="A11" s="4">
        <v>1</v>
      </c>
      <c r="B11" s="4" t="s">
        <v>16</v>
      </c>
      <c r="C11" s="5">
        <v>36526</v>
      </c>
      <c r="D11" s="4">
        <v>10320011</v>
      </c>
      <c r="E11" s="4"/>
      <c r="F11" s="4"/>
      <c r="G11" s="6" t="s">
        <v>17</v>
      </c>
      <c r="H11" s="6">
        <v>1</v>
      </c>
      <c r="I11" s="7">
        <v>1500</v>
      </c>
      <c r="J11" s="4"/>
      <c r="K11" s="6">
        <v>1</v>
      </c>
      <c r="L11" s="7">
        <v>1500</v>
      </c>
      <c r="M11" s="8">
        <v>779.5</v>
      </c>
      <c r="N11" s="7">
        <f>L11-M11</f>
        <v>720.5</v>
      </c>
    </row>
    <row r="12" spans="1:14" x14ac:dyDescent="0.25">
      <c r="A12" s="4">
        <v>2</v>
      </c>
      <c r="B12" s="4" t="s">
        <v>18</v>
      </c>
      <c r="C12" s="5">
        <v>23743</v>
      </c>
      <c r="D12" s="4">
        <v>10320008</v>
      </c>
      <c r="E12" s="4"/>
      <c r="F12" s="4"/>
      <c r="G12" s="6" t="s">
        <v>17</v>
      </c>
      <c r="H12" s="6">
        <v>1</v>
      </c>
      <c r="I12" s="7">
        <v>18842</v>
      </c>
      <c r="J12" s="4"/>
      <c r="K12" s="6">
        <v>1</v>
      </c>
      <c r="L12" s="7">
        <v>18842</v>
      </c>
      <c r="M12" s="8">
        <v>18842</v>
      </c>
      <c r="N12" s="7">
        <f t="shared" ref="N12:N19" si="0">L12-M12</f>
        <v>0</v>
      </c>
    </row>
    <row r="13" spans="1:14" x14ac:dyDescent="0.25">
      <c r="A13" s="4">
        <v>3</v>
      </c>
      <c r="B13" s="4" t="s">
        <v>19</v>
      </c>
      <c r="C13" s="5">
        <v>23743</v>
      </c>
      <c r="D13" s="4">
        <v>10320007</v>
      </c>
      <c r="E13" s="4"/>
      <c r="F13" s="4"/>
      <c r="G13" s="6" t="s">
        <v>17</v>
      </c>
      <c r="H13" s="6">
        <v>1</v>
      </c>
      <c r="I13" s="7">
        <v>1484244.65</v>
      </c>
      <c r="J13" s="4"/>
      <c r="K13" s="6">
        <v>1</v>
      </c>
      <c r="L13" s="7">
        <v>1484244.65</v>
      </c>
      <c r="M13" s="8">
        <v>304679.18</v>
      </c>
      <c r="N13" s="7">
        <f t="shared" si="0"/>
        <v>1179565.47</v>
      </c>
    </row>
    <row r="14" spans="1:14" x14ac:dyDescent="0.25">
      <c r="A14" s="4">
        <v>4</v>
      </c>
      <c r="B14" s="4" t="s">
        <v>20</v>
      </c>
      <c r="C14" s="5">
        <v>23743</v>
      </c>
      <c r="D14" s="4">
        <v>10320004</v>
      </c>
      <c r="E14" s="4"/>
      <c r="F14" s="4"/>
      <c r="G14" s="6" t="s">
        <v>17</v>
      </c>
      <c r="H14" s="9">
        <v>1</v>
      </c>
      <c r="I14" s="7">
        <v>6808</v>
      </c>
      <c r="J14" s="4"/>
      <c r="K14" s="6">
        <v>1</v>
      </c>
      <c r="L14" s="7">
        <v>6808</v>
      </c>
      <c r="M14" s="8">
        <v>6808</v>
      </c>
      <c r="N14" s="7">
        <f t="shared" si="0"/>
        <v>0</v>
      </c>
    </row>
    <row r="15" spans="1:14" x14ac:dyDescent="0.25">
      <c r="A15" s="4">
        <v>5</v>
      </c>
      <c r="B15" s="4" t="s">
        <v>21</v>
      </c>
      <c r="C15" s="5">
        <v>36892</v>
      </c>
      <c r="D15" s="4">
        <v>10320009</v>
      </c>
      <c r="E15" s="4"/>
      <c r="F15" s="4"/>
      <c r="G15" s="6" t="s">
        <v>22</v>
      </c>
      <c r="H15" s="9">
        <v>1</v>
      </c>
      <c r="I15" s="7">
        <v>33690</v>
      </c>
      <c r="J15" s="4"/>
      <c r="K15" s="6">
        <v>1</v>
      </c>
      <c r="L15" s="7">
        <v>33690</v>
      </c>
      <c r="M15" s="8">
        <v>16899.8</v>
      </c>
      <c r="N15" s="7">
        <f t="shared" si="0"/>
        <v>16790.2</v>
      </c>
    </row>
    <row r="16" spans="1:14" x14ac:dyDescent="0.25">
      <c r="A16" s="4">
        <v>6</v>
      </c>
      <c r="B16" s="4" t="s">
        <v>21</v>
      </c>
      <c r="C16" s="5">
        <v>36892</v>
      </c>
      <c r="D16" s="4">
        <v>10320010</v>
      </c>
      <c r="E16" s="4"/>
      <c r="F16" s="4"/>
      <c r="G16" s="6" t="s">
        <v>22</v>
      </c>
      <c r="H16" s="9">
        <v>1</v>
      </c>
      <c r="I16" s="7">
        <v>28075</v>
      </c>
      <c r="J16" s="4"/>
      <c r="K16" s="6">
        <v>1</v>
      </c>
      <c r="L16" s="7">
        <v>28075</v>
      </c>
      <c r="M16" s="8">
        <v>13665.04</v>
      </c>
      <c r="N16" s="7">
        <f t="shared" si="0"/>
        <v>14409.96</v>
      </c>
    </row>
    <row r="17" spans="1:14" x14ac:dyDescent="0.25">
      <c r="A17" s="4">
        <v>7</v>
      </c>
      <c r="B17" s="4" t="s">
        <v>23</v>
      </c>
      <c r="C17" s="5">
        <v>27395</v>
      </c>
      <c r="D17" s="4">
        <v>10320003</v>
      </c>
      <c r="E17" s="4"/>
      <c r="F17" s="4"/>
      <c r="G17" s="6" t="s">
        <v>17</v>
      </c>
      <c r="H17" s="9">
        <v>1</v>
      </c>
      <c r="I17" s="7">
        <v>3002</v>
      </c>
      <c r="J17" s="4"/>
      <c r="K17" s="6">
        <v>1</v>
      </c>
      <c r="L17" s="7">
        <v>3002</v>
      </c>
      <c r="M17" s="8">
        <v>2361.16</v>
      </c>
      <c r="N17" s="7">
        <f t="shared" si="0"/>
        <v>640.84000000000015</v>
      </c>
    </row>
    <row r="18" spans="1:14" x14ac:dyDescent="0.25">
      <c r="A18" s="4">
        <v>8</v>
      </c>
      <c r="B18" s="4" t="s">
        <v>24</v>
      </c>
      <c r="C18" s="5">
        <v>31413</v>
      </c>
      <c r="D18" s="4">
        <v>10320002</v>
      </c>
      <c r="E18" s="4"/>
      <c r="F18" s="4"/>
      <c r="G18" s="6" t="s">
        <v>17</v>
      </c>
      <c r="H18" s="9">
        <v>1</v>
      </c>
      <c r="I18" s="7">
        <v>3027</v>
      </c>
      <c r="J18" s="4"/>
      <c r="K18" s="6">
        <v>1</v>
      </c>
      <c r="L18" s="7">
        <v>3027</v>
      </c>
      <c r="M18" s="8">
        <v>2926</v>
      </c>
      <c r="N18" s="7">
        <f t="shared" si="0"/>
        <v>101</v>
      </c>
    </row>
    <row r="19" spans="1:14" x14ac:dyDescent="0.25">
      <c r="A19" s="4">
        <v>9</v>
      </c>
      <c r="B19" s="4" t="s">
        <v>25</v>
      </c>
      <c r="C19" s="5">
        <v>33604</v>
      </c>
      <c r="D19" s="4">
        <v>10320012</v>
      </c>
      <c r="E19" s="4"/>
      <c r="F19" s="4"/>
      <c r="G19" s="6" t="s">
        <v>17</v>
      </c>
      <c r="H19" s="9">
        <v>1</v>
      </c>
      <c r="I19" s="7">
        <v>144516</v>
      </c>
      <c r="J19" s="4"/>
      <c r="K19" s="6">
        <v>1</v>
      </c>
      <c r="L19" s="7">
        <v>144516</v>
      </c>
      <c r="M19" s="8">
        <v>93454.94</v>
      </c>
      <c r="N19" s="7">
        <f t="shared" si="0"/>
        <v>51061.06</v>
      </c>
    </row>
    <row r="20" spans="1:14" x14ac:dyDescent="0.25">
      <c r="A20" s="4"/>
      <c r="B20" s="4" t="s">
        <v>26</v>
      </c>
      <c r="C20" s="5"/>
      <c r="D20" s="4"/>
      <c r="E20" s="4"/>
      <c r="F20" s="4"/>
      <c r="G20" s="6"/>
      <c r="H20" s="9">
        <f>SUM(H11:H19)</f>
        <v>9</v>
      </c>
      <c r="I20" s="7">
        <f>SUM(I11:I19)</f>
        <v>1723704.65</v>
      </c>
      <c r="J20" s="4"/>
      <c r="K20" s="6">
        <f>SUM(K11:K19)</f>
        <v>9</v>
      </c>
      <c r="L20" s="7">
        <f>SUM(L11:L19)</f>
        <v>1723704.65</v>
      </c>
      <c r="M20" s="8">
        <f>SUM(M11:M19)</f>
        <v>460415.61999999994</v>
      </c>
      <c r="N20" s="7">
        <f>SUM(N11:N19)</f>
        <v>1263289.03</v>
      </c>
    </row>
    <row r="21" spans="1:14" ht="24.75" customHeight="1" x14ac:dyDescent="0.25">
      <c r="A21" s="4">
        <v>10</v>
      </c>
      <c r="B21" s="4" t="s">
        <v>27</v>
      </c>
      <c r="C21" s="10">
        <v>35824</v>
      </c>
      <c r="D21" s="11" t="s">
        <v>55</v>
      </c>
      <c r="E21" s="4"/>
      <c r="F21" s="4"/>
      <c r="G21" s="6" t="s">
        <v>17</v>
      </c>
      <c r="H21" s="9">
        <v>42</v>
      </c>
      <c r="I21" s="7">
        <v>2100</v>
      </c>
      <c r="J21" s="4"/>
      <c r="K21" s="9">
        <v>42</v>
      </c>
      <c r="L21" s="7">
        <v>2100</v>
      </c>
      <c r="M21" s="8">
        <v>918.75</v>
      </c>
      <c r="N21" s="7">
        <f>L21-M21</f>
        <v>1181.25</v>
      </c>
    </row>
    <row r="22" spans="1:14" x14ac:dyDescent="0.25">
      <c r="A22" s="4"/>
      <c r="B22" s="4" t="s">
        <v>28</v>
      </c>
      <c r="C22" s="6"/>
      <c r="D22" s="4"/>
      <c r="E22" s="4"/>
      <c r="F22" s="4"/>
      <c r="G22" s="6"/>
      <c r="H22" s="9">
        <f>SUM(H21)</f>
        <v>42</v>
      </c>
      <c r="I22" s="7">
        <f>SUM(I21)</f>
        <v>2100</v>
      </c>
      <c r="J22" s="4"/>
      <c r="K22" s="9">
        <v>42</v>
      </c>
      <c r="L22" s="7">
        <v>2100</v>
      </c>
      <c r="M22" s="8">
        <f>SUM(M21)</f>
        <v>918.75</v>
      </c>
      <c r="N22" s="7">
        <f>SUM(N21)</f>
        <v>1181.25</v>
      </c>
    </row>
    <row r="23" spans="1:14" x14ac:dyDescent="0.25">
      <c r="A23" s="4">
        <v>11</v>
      </c>
      <c r="B23" s="4" t="s">
        <v>29</v>
      </c>
      <c r="C23" s="5">
        <v>37622</v>
      </c>
      <c r="D23" s="4">
        <v>10470324</v>
      </c>
      <c r="E23" s="4"/>
      <c r="F23" s="4"/>
      <c r="G23" s="6" t="s">
        <v>22</v>
      </c>
      <c r="H23" s="9">
        <v>1</v>
      </c>
      <c r="I23" s="7">
        <v>2324</v>
      </c>
      <c r="J23" s="4"/>
      <c r="K23" s="9">
        <v>1</v>
      </c>
      <c r="L23" s="7">
        <v>2324</v>
      </c>
      <c r="M23" s="8">
        <v>2324</v>
      </c>
      <c r="N23" s="7">
        <f>L23-M23</f>
        <v>0</v>
      </c>
    </row>
    <row r="24" spans="1:14" x14ac:dyDescent="0.25">
      <c r="A24" s="4">
        <v>12</v>
      </c>
      <c r="B24" s="6" t="s">
        <v>30</v>
      </c>
      <c r="C24" s="10">
        <v>31048</v>
      </c>
      <c r="D24" s="6">
        <v>10470041</v>
      </c>
      <c r="E24" s="4"/>
      <c r="F24" s="4"/>
      <c r="G24" s="6" t="s">
        <v>22</v>
      </c>
      <c r="H24" s="9">
        <v>1</v>
      </c>
      <c r="I24" s="7">
        <v>2478</v>
      </c>
      <c r="J24" s="4"/>
      <c r="K24" s="9">
        <v>1</v>
      </c>
      <c r="L24" s="7">
        <v>2478</v>
      </c>
      <c r="M24" s="8">
        <v>2478</v>
      </c>
      <c r="N24" s="7">
        <f t="shared" ref="N24:N40" si="1">L24-M24</f>
        <v>0</v>
      </c>
    </row>
    <row r="25" spans="1:14" x14ac:dyDescent="0.25">
      <c r="A25" s="4">
        <v>13</v>
      </c>
      <c r="B25" s="4" t="s">
        <v>31</v>
      </c>
      <c r="C25" s="10">
        <v>40909</v>
      </c>
      <c r="D25" s="4">
        <v>10420232</v>
      </c>
      <c r="E25" s="4"/>
      <c r="F25" s="4"/>
      <c r="G25" s="6" t="s">
        <v>22</v>
      </c>
      <c r="H25" s="9">
        <v>1</v>
      </c>
      <c r="I25" s="7">
        <v>3200</v>
      </c>
      <c r="J25" s="4"/>
      <c r="K25" s="9">
        <v>1</v>
      </c>
      <c r="L25" s="7">
        <v>3200</v>
      </c>
      <c r="M25" s="8">
        <v>3200</v>
      </c>
      <c r="N25" s="7">
        <f t="shared" si="1"/>
        <v>0</v>
      </c>
    </row>
    <row r="26" spans="1:14" ht="25.5" x14ac:dyDescent="0.25">
      <c r="A26" s="4">
        <v>14</v>
      </c>
      <c r="B26" s="4" t="s">
        <v>32</v>
      </c>
      <c r="C26" s="10">
        <v>43558</v>
      </c>
      <c r="D26" s="4">
        <v>10490126</v>
      </c>
      <c r="E26" s="4"/>
      <c r="F26" s="4"/>
      <c r="G26" s="6" t="s">
        <v>22</v>
      </c>
      <c r="H26" s="9">
        <v>1</v>
      </c>
      <c r="I26" s="7">
        <v>7300</v>
      </c>
      <c r="J26" s="4"/>
      <c r="K26" s="9">
        <v>1</v>
      </c>
      <c r="L26" s="7">
        <v>7300</v>
      </c>
      <c r="M26" s="8">
        <v>4320.66</v>
      </c>
      <c r="N26" s="7">
        <f t="shared" si="1"/>
        <v>2979.34</v>
      </c>
    </row>
    <row r="27" spans="1:14" x14ac:dyDescent="0.25">
      <c r="A27" s="4">
        <v>15</v>
      </c>
      <c r="B27" s="4" t="s">
        <v>33</v>
      </c>
      <c r="C27" s="10">
        <v>43581</v>
      </c>
      <c r="D27" s="4">
        <v>10479023</v>
      </c>
      <c r="E27" s="4"/>
      <c r="F27" s="4"/>
      <c r="G27" s="6" t="s">
        <v>22</v>
      </c>
      <c r="H27" s="9">
        <v>1</v>
      </c>
      <c r="I27" s="7">
        <v>8279</v>
      </c>
      <c r="J27" s="4"/>
      <c r="K27" s="9">
        <v>1</v>
      </c>
      <c r="L27" s="7">
        <v>8279</v>
      </c>
      <c r="M27" s="8">
        <v>4898.4799999999996</v>
      </c>
      <c r="N27" s="7">
        <f t="shared" si="1"/>
        <v>3380.5200000000004</v>
      </c>
    </row>
    <row r="28" spans="1:14" x14ac:dyDescent="0.25">
      <c r="A28" s="4">
        <v>16</v>
      </c>
      <c r="B28" s="6" t="s">
        <v>29</v>
      </c>
      <c r="C28" s="10">
        <v>44225</v>
      </c>
      <c r="D28" s="6">
        <v>10470236</v>
      </c>
      <c r="E28" s="4"/>
      <c r="F28" s="4"/>
      <c r="G28" s="6" t="s">
        <v>22</v>
      </c>
      <c r="H28" s="9">
        <v>1</v>
      </c>
      <c r="I28" s="7">
        <v>970</v>
      </c>
      <c r="J28" s="4"/>
      <c r="K28" s="9">
        <v>1</v>
      </c>
      <c r="L28" s="7">
        <v>970</v>
      </c>
      <c r="M28" s="8">
        <v>970</v>
      </c>
      <c r="N28" s="7">
        <f t="shared" si="1"/>
        <v>0</v>
      </c>
    </row>
    <row r="29" spans="1:14" x14ac:dyDescent="0.25">
      <c r="A29" s="4"/>
      <c r="B29" s="4" t="s">
        <v>34</v>
      </c>
      <c r="C29" s="6"/>
      <c r="D29" s="4"/>
      <c r="E29" s="4"/>
      <c r="F29" s="4"/>
      <c r="G29" s="6"/>
      <c r="H29" s="9">
        <f>SUM(H23:H28)</f>
        <v>6</v>
      </c>
      <c r="I29" s="7">
        <f>SUM(I23:I28)</f>
        <v>24551</v>
      </c>
      <c r="J29" s="4"/>
      <c r="K29" s="9">
        <f>SUM(K23:K28)</f>
        <v>6</v>
      </c>
      <c r="L29" s="7">
        <f>SUM(L23:L28)</f>
        <v>24551</v>
      </c>
      <c r="M29" s="8">
        <f>SUM(M23:M28)</f>
        <v>18191.14</v>
      </c>
      <c r="N29" s="7">
        <f t="shared" si="1"/>
        <v>6359.8600000000006</v>
      </c>
    </row>
    <row r="30" spans="1:14" x14ac:dyDescent="0.25">
      <c r="A30" s="4">
        <v>17</v>
      </c>
      <c r="B30" s="4" t="s">
        <v>35</v>
      </c>
      <c r="C30" s="15"/>
      <c r="D30" s="11"/>
      <c r="E30" s="4"/>
      <c r="F30" s="4"/>
      <c r="G30" s="6" t="s">
        <v>22</v>
      </c>
      <c r="H30" s="9">
        <v>110</v>
      </c>
      <c r="I30" s="7">
        <v>33000</v>
      </c>
      <c r="J30" s="4"/>
      <c r="K30" s="9">
        <v>110</v>
      </c>
      <c r="L30" s="7">
        <v>33000</v>
      </c>
      <c r="M30" s="8">
        <v>0</v>
      </c>
      <c r="N30" s="7">
        <v>0</v>
      </c>
    </row>
    <row r="31" spans="1:14" x14ac:dyDescent="0.25">
      <c r="A31" s="4"/>
      <c r="B31" s="4" t="s">
        <v>36</v>
      </c>
      <c r="C31" s="6"/>
      <c r="D31" s="4"/>
      <c r="E31" s="4"/>
      <c r="F31" s="4"/>
      <c r="G31" s="6"/>
      <c r="H31" s="9">
        <v>110</v>
      </c>
      <c r="I31" s="7">
        <v>33000</v>
      </c>
      <c r="J31" s="4"/>
      <c r="K31" s="9">
        <v>110</v>
      </c>
      <c r="L31" s="7">
        <v>33000</v>
      </c>
      <c r="M31" s="8">
        <v>0</v>
      </c>
      <c r="N31" s="7">
        <v>0</v>
      </c>
    </row>
    <row r="32" spans="1:14" x14ac:dyDescent="0.25">
      <c r="A32" s="4">
        <v>18</v>
      </c>
      <c r="B32" s="4" t="s">
        <v>37</v>
      </c>
      <c r="C32" s="5">
        <v>39814</v>
      </c>
      <c r="D32" s="4">
        <v>1120970</v>
      </c>
      <c r="E32" s="4"/>
      <c r="F32" s="4"/>
      <c r="G32" s="6" t="s">
        <v>22</v>
      </c>
      <c r="H32" s="9">
        <v>1</v>
      </c>
      <c r="I32" s="7">
        <v>985</v>
      </c>
      <c r="J32" s="4"/>
      <c r="K32" s="6">
        <v>1</v>
      </c>
      <c r="L32" s="7">
        <v>985</v>
      </c>
      <c r="M32" s="8">
        <f>L32/2</f>
        <v>492.5</v>
      </c>
      <c r="N32" s="7">
        <f t="shared" si="1"/>
        <v>492.5</v>
      </c>
    </row>
    <row r="33" spans="1:14" ht="27" customHeight="1" x14ac:dyDescent="0.25">
      <c r="A33" s="4">
        <v>19</v>
      </c>
      <c r="B33" s="11" t="s">
        <v>38</v>
      </c>
      <c r="C33" s="12">
        <v>37987</v>
      </c>
      <c r="D33" s="11" t="s">
        <v>39</v>
      </c>
      <c r="E33" s="4"/>
      <c r="F33" s="4"/>
      <c r="G33" s="6" t="s">
        <v>22</v>
      </c>
      <c r="H33" s="9">
        <v>3</v>
      </c>
      <c r="I33" s="7">
        <v>858</v>
      </c>
      <c r="J33" s="4"/>
      <c r="K33" s="9">
        <v>3</v>
      </c>
      <c r="L33" s="7">
        <v>858</v>
      </c>
      <c r="M33" s="8">
        <f t="shared" ref="M33:M37" si="2">L33/2</f>
        <v>429</v>
      </c>
      <c r="N33" s="7">
        <f t="shared" si="1"/>
        <v>429</v>
      </c>
    </row>
    <row r="34" spans="1:14" ht="28.5" customHeight="1" x14ac:dyDescent="0.25">
      <c r="A34" s="4">
        <v>20</v>
      </c>
      <c r="B34" s="11" t="s">
        <v>40</v>
      </c>
      <c r="C34" s="12">
        <v>38718</v>
      </c>
      <c r="D34" s="11" t="s">
        <v>48</v>
      </c>
      <c r="E34" s="4"/>
      <c r="F34" s="4"/>
      <c r="G34" s="6" t="s">
        <v>22</v>
      </c>
      <c r="H34" s="9">
        <v>7</v>
      </c>
      <c r="I34" s="7">
        <v>1113</v>
      </c>
      <c r="J34" s="4"/>
      <c r="K34" s="9">
        <v>7</v>
      </c>
      <c r="L34" s="7">
        <v>1113</v>
      </c>
      <c r="M34" s="8">
        <f t="shared" si="2"/>
        <v>556.5</v>
      </c>
      <c r="N34" s="7">
        <f t="shared" si="1"/>
        <v>556.5</v>
      </c>
    </row>
    <row r="35" spans="1:14" ht="28.5" customHeight="1" x14ac:dyDescent="0.25">
      <c r="A35" s="4">
        <v>21</v>
      </c>
      <c r="B35" s="11" t="s">
        <v>41</v>
      </c>
      <c r="C35" s="12">
        <v>37987</v>
      </c>
      <c r="D35" s="11" t="s">
        <v>49</v>
      </c>
      <c r="E35" s="4"/>
      <c r="F35" s="4"/>
      <c r="G35" s="6" t="s">
        <v>22</v>
      </c>
      <c r="H35" s="9">
        <v>10</v>
      </c>
      <c r="I35" s="7">
        <v>1590</v>
      </c>
      <c r="J35" s="4"/>
      <c r="K35" s="9">
        <v>10</v>
      </c>
      <c r="L35" s="7">
        <v>1590</v>
      </c>
      <c r="M35" s="8">
        <f t="shared" si="2"/>
        <v>795</v>
      </c>
      <c r="N35" s="7">
        <f t="shared" si="1"/>
        <v>795</v>
      </c>
    </row>
    <row r="36" spans="1:14" ht="26.25" customHeight="1" x14ac:dyDescent="0.25">
      <c r="A36" s="4">
        <v>22</v>
      </c>
      <c r="B36" s="11" t="s">
        <v>46</v>
      </c>
      <c r="C36" s="12">
        <v>36526</v>
      </c>
      <c r="D36" s="11" t="s">
        <v>50</v>
      </c>
      <c r="E36" s="4"/>
      <c r="F36" s="4"/>
      <c r="G36" s="6" t="s">
        <v>22</v>
      </c>
      <c r="H36" s="9">
        <v>4</v>
      </c>
      <c r="I36" s="6">
        <v>192</v>
      </c>
      <c r="J36" s="4"/>
      <c r="K36" s="9">
        <v>4</v>
      </c>
      <c r="L36" s="13">
        <v>192</v>
      </c>
      <c r="M36" s="8">
        <f t="shared" si="2"/>
        <v>96</v>
      </c>
      <c r="N36" s="7">
        <f t="shared" si="1"/>
        <v>96</v>
      </c>
    </row>
    <row r="37" spans="1:14" ht="25.5" x14ac:dyDescent="0.25">
      <c r="A37" s="4">
        <v>23</v>
      </c>
      <c r="B37" s="11" t="s">
        <v>47</v>
      </c>
      <c r="C37" s="12">
        <v>37987</v>
      </c>
      <c r="D37" s="11" t="s">
        <v>51</v>
      </c>
      <c r="E37" s="4"/>
      <c r="F37" s="4"/>
      <c r="G37" s="6" t="s">
        <v>22</v>
      </c>
      <c r="H37" s="9">
        <v>4</v>
      </c>
      <c r="I37" s="6">
        <v>1976</v>
      </c>
      <c r="J37" s="4"/>
      <c r="K37" s="9">
        <v>4</v>
      </c>
      <c r="L37" s="13">
        <v>1976</v>
      </c>
      <c r="M37" s="8">
        <f t="shared" si="2"/>
        <v>988</v>
      </c>
      <c r="N37" s="7">
        <f t="shared" si="1"/>
        <v>988</v>
      </c>
    </row>
    <row r="38" spans="1:14" x14ac:dyDescent="0.25">
      <c r="A38" s="4"/>
      <c r="B38" s="4" t="s">
        <v>42</v>
      </c>
      <c r="C38" s="5"/>
      <c r="D38" s="4"/>
      <c r="E38" s="4"/>
      <c r="F38" s="4"/>
      <c r="G38" s="6"/>
      <c r="H38" s="9">
        <f>SUM(H32:H37)</f>
        <v>29</v>
      </c>
      <c r="I38" s="7">
        <f>SUM(I32:I37)</f>
        <v>6714</v>
      </c>
      <c r="J38" s="4"/>
      <c r="K38" s="9">
        <f>SUM(K32:K37)</f>
        <v>29</v>
      </c>
      <c r="L38" s="7">
        <f>SUM(L32:L37)</f>
        <v>6714</v>
      </c>
      <c r="M38" s="8">
        <f>SUM(M32:M37)</f>
        <v>3357</v>
      </c>
      <c r="N38" s="7">
        <f>SUM(N32:N37)</f>
        <v>3357</v>
      </c>
    </row>
    <row r="39" spans="1:14" ht="25.5" x14ac:dyDescent="0.25">
      <c r="A39" s="4">
        <v>24</v>
      </c>
      <c r="B39" s="4" t="s">
        <v>43</v>
      </c>
      <c r="C39" s="5">
        <v>43406</v>
      </c>
      <c r="D39" s="4">
        <v>10690016</v>
      </c>
      <c r="E39" s="4"/>
      <c r="F39" s="4"/>
      <c r="G39" s="6" t="s">
        <v>22</v>
      </c>
      <c r="H39" s="6">
        <v>1</v>
      </c>
      <c r="I39" s="7">
        <v>8576.2999999999993</v>
      </c>
      <c r="J39" s="4"/>
      <c r="K39" s="9">
        <v>1</v>
      </c>
      <c r="L39" s="7">
        <v>8576.2999999999993</v>
      </c>
      <c r="M39" s="8">
        <v>5498.9</v>
      </c>
      <c r="N39" s="7">
        <f t="shared" si="1"/>
        <v>3077.3999999999996</v>
      </c>
    </row>
    <row r="40" spans="1:14" x14ac:dyDescent="0.25">
      <c r="A40" s="4"/>
      <c r="B40" s="4" t="s">
        <v>44</v>
      </c>
      <c r="C40" s="6"/>
      <c r="D40" s="4"/>
      <c r="E40" s="4"/>
      <c r="F40" s="4"/>
      <c r="G40" s="6"/>
      <c r="H40" s="9">
        <v>1</v>
      </c>
      <c r="I40" s="7">
        <v>8576.2999999999993</v>
      </c>
      <c r="J40" s="4"/>
      <c r="K40" s="9">
        <v>1</v>
      </c>
      <c r="L40" s="7">
        <v>8576.2999999999993</v>
      </c>
      <c r="M40" s="8">
        <v>5498.9</v>
      </c>
      <c r="N40" s="7">
        <f t="shared" si="1"/>
        <v>3077.3999999999996</v>
      </c>
    </row>
    <row r="41" spans="1:14" x14ac:dyDescent="0.25">
      <c r="A41" s="4"/>
      <c r="B41" s="4" t="s">
        <v>45</v>
      </c>
      <c r="C41" s="6"/>
      <c r="D41" s="4"/>
      <c r="E41" s="4"/>
      <c r="F41" s="4"/>
      <c r="G41" s="6"/>
      <c r="H41" s="9">
        <f>H20+H21+H29+H31+H38+H40</f>
        <v>197</v>
      </c>
      <c r="I41" s="7">
        <f>I40+I38+I31+I29+I22+I20</f>
        <v>1798645.95</v>
      </c>
      <c r="J41" s="4"/>
      <c r="K41" s="9">
        <f>K20+K22+K29+K31+K38+K40</f>
        <v>197</v>
      </c>
      <c r="L41" s="7">
        <f>L20+L22+L29+L31+L38+L40</f>
        <v>1798645.95</v>
      </c>
      <c r="M41" s="8">
        <f>M20+M22+M29+M38+M40</f>
        <v>488381.41</v>
      </c>
      <c r="N41" s="7">
        <f>N20+N22+N29+N38+N40</f>
        <v>1277264.54</v>
      </c>
    </row>
    <row r="43" spans="1:14" x14ac:dyDescent="0.25">
      <c r="B43" s="14" t="s">
        <v>54</v>
      </c>
      <c r="I43" t="s">
        <v>57</v>
      </c>
    </row>
  </sheetData>
  <mergeCells count="20">
    <mergeCell ref="L1:N1"/>
    <mergeCell ref="L2:N2"/>
    <mergeCell ref="D7:D9"/>
    <mergeCell ref="E7:E9"/>
    <mergeCell ref="F7:F9"/>
    <mergeCell ref="H8:H9"/>
    <mergeCell ref="I8:I9"/>
    <mergeCell ref="K8:K9"/>
    <mergeCell ref="G5:G9"/>
    <mergeCell ref="L8:L9"/>
    <mergeCell ref="M8:M9"/>
    <mergeCell ref="N8:N9"/>
    <mergeCell ref="H5:I7"/>
    <mergeCell ref="J5:J9"/>
    <mergeCell ref="K5:N7"/>
    <mergeCell ref="A4:C4"/>
    <mergeCell ref="A5:A9"/>
    <mergeCell ref="B5:B9"/>
    <mergeCell ref="C5:C9"/>
    <mergeCell ref="D5:F6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Шевчук Лілія Іванівна</dc:creator>
  <cp:lastModifiedBy>Polzovatel</cp:lastModifiedBy>
  <cp:lastPrinted>2025-12-03T08:29:16Z</cp:lastPrinted>
  <dcterms:created xsi:type="dcterms:W3CDTF">2015-06-05T18:19:34Z</dcterms:created>
  <dcterms:modified xsi:type="dcterms:W3CDTF">2026-01-14T10:40:44Z</dcterms:modified>
</cp:coreProperties>
</file>