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ристувач\Desktop\сесії\сесія 27.08.21\"/>
    </mc:Choice>
  </mc:AlternateContent>
  <bookViews>
    <workbookView xWindow="0" yWindow="0" windowWidth="15345" windowHeight="6240"/>
  </bookViews>
  <sheets>
    <sheet name="дод 2,1" sheetId="2" r:id="rId1"/>
  </sheets>
  <definedNames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aa" localSheetId="0">#REF!</definedName>
    <definedName name="aa">#REF!</definedName>
    <definedName name="asdf" localSheetId="0">#REF!</definedName>
    <definedName name="asdf">#REF!</definedName>
    <definedName name="bb" localSheetId="0">#REF!</definedName>
    <definedName name="bb">#REF!</definedName>
    <definedName name="bbb" localSheetId="0">#REF!</definedName>
    <definedName name="bbb">#REF!</definedName>
    <definedName name="ljlfnjr">NA()</definedName>
    <definedName name="аа" localSheetId="0">#REF!</definedName>
    <definedName name="аа">#REF!</definedName>
    <definedName name="б2000" localSheetId="0">#REF!</definedName>
    <definedName name="б2000">#REF!</definedName>
    <definedName name="б22110" localSheetId="0">#REF!</definedName>
    <definedName name="б22110">#REF!</definedName>
    <definedName name="б23100">#REF!</definedName>
    <definedName name="б24" localSheetId="0">#REF!</definedName>
    <definedName name="б24">#REF!</definedName>
    <definedName name="б25" localSheetId="0">#REF!</definedName>
    <definedName name="б25">#REF!</definedName>
    <definedName name="дод8">NA()</definedName>
    <definedName name="жж" localSheetId="0">#REF!</definedName>
    <definedName name="жж">#REF!</definedName>
    <definedName name="_xlnm.Print_Titles" localSheetId="0">'дод 2,1'!$16:$16</definedName>
    <definedName name="йййй" localSheetId="0">#REF!</definedName>
    <definedName name="йййй">#REF!</definedName>
    <definedName name="ллллл" localSheetId="0">#REF!</definedName>
    <definedName name="ллллл">#REF!</definedName>
    <definedName name="оооооо" localSheetId="0">#REF!</definedName>
    <definedName name="оооооо">#REF!</definedName>
    <definedName name="рррр" localSheetId="0">#REF!</definedName>
    <definedName name="рррр">#REF!</definedName>
    <definedName name="ррррр" localSheetId="0">#REF!</definedName>
    <definedName name="ррррр">#REF!</definedName>
    <definedName name="С" localSheetId="0">#REF!</definedName>
    <definedName name="с">#REF!</definedName>
    <definedName name="щщ" localSheetId="0">#REF!</definedName>
    <definedName name="щ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2" l="1"/>
  <c r="G42" i="2"/>
  <c r="H42" i="2"/>
  <c r="I42" i="2"/>
  <c r="J42" i="2"/>
  <c r="K42" i="2"/>
  <c r="L42" i="2"/>
  <c r="M42" i="2"/>
  <c r="N42" i="2"/>
  <c r="O42" i="2"/>
  <c r="E41" i="2"/>
  <c r="G47" i="2"/>
  <c r="H47" i="2"/>
  <c r="I47" i="2"/>
  <c r="I46" i="2" s="1"/>
  <c r="J47" i="2"/>
  <c r="K47" i="2"/>
  <c r="L47" i="2"/>
  <c r="M47" i="2"/>
  <c r="M46" i="2" s="1"/>
  <c r="N47" i="2"/>
  <c r="O47" i="2"/>
  <c r="E48" i="2"/>
  <c r="J48" i="2"/>
  <c r="P48" i="2" s="1"/>
  <c r="O46" i="2"/>
  <c r="L46" i="2"/>
  <c r="K46" i="2"/>
  <c r="H46" i="2"/>
  <c r="G46" i="2"/>
  <c r="F47" i="2"/>
  <c r="F46" i="2" s="1"/>
  <c r="E47" i="2"/>
  <c r="E46" i="2" s="1"/>
  <c r="N46" i="2"/>
  <c r="F43" i="2"/>
  <c r="G43" i="2"/>
  <c r="H43" i="2"/>
  <c r="I43" i="2"/>
  <c r="J43" i="2"/>
  <c r="K43" i="2"/>
  <c r="L43" i="2"/>
  <c r="M43" i="2"/>
  <c r="N43" i="2"/>
  <c r="O43" i="2"/>
  <c r="E43" i="2"/>
  <c r="E44" i="2"/>
  <c r="P45" i="2"/>
  <c r="E45" i="2"/>
  <c r="K35" i="2"/>
  <c r="K34" i="2" s="1"/>
  <c r="L35" i="2"/>
  <c r="L34" i="2" s="1"/>
  <c r="M35" i="2"/>
  <c r="N35" i="2"/>
  <c r="N34" i="2" s="1"/>
  <c r="O35" i="2"/>
  <c r="O34" i="2" s="1"/>
  <c r="J36" i="2"/>
  <c r="P36" i="2" s="1"/>
  <c r="M34" i="2"/>
  <c r="K38" i="2"/>
  <c r="L38" i="2"/>
  <c r="M38" i="2"/>
  <c r="N38" i="2"/>
  <c r="O38" i="2"/>
  <c r="J39" i="2"/>
  <c r="J35" i="2" l="1"/>
  <c r="P47" i="2"/>
  <c r="J46" i="2"/>
  <c r="P46" i="2" s="1"/>
  <c r="F31" i="2"/>
  <c r="G31" i="2"/>
  <c r="H31" i="2"/>
  <c r="I31" i="2"/>
  <c r="K31" i="2"/>
  <c r="L31" i="2"/>
  <c r="M31" i="2"/>
  <c r="N31" i="2"/>
  <c r="N30" i="2" s="1"/>
  <c r="O31" i="2"/>
  <c r="J32" i="2"/>
  <c r="J31" i="2" s="1"/>
  <c r="E32" i="2"/>
  <c r="E31" i="2" s="1"/>
  <c r="J34" i="2" l="1"/>
  <c r="P32" i="2"/>
  <c r="J24" i="2" l="1"/>
  <c r="J23" i="2" s="1"/>
  <c r="F23" i="2"/>
  <c r="G23" i="2"/>
  <c r="G22" i="2" s="1"/>
  <c r="H23" i="2"/>
  <c r="H22" i="2" s="1"/>
  <c r="I23" i="2"/>
  <c r="I22" i="2" s="1"/>
  <c r="K23" i="2"/>
  <c r="K22" i="2" s="1"/>
  <c r="L23" i="2"/>
  <c r="L22" i="2" s="1"/>
  <c r="M23" i="2"/>
  <c r="M22" i="2" s="1"/>
  <c r="N23" i="2"/>
  <c r="O23" i="2"/>
  <c r="O22" i="2" s="1"/>
  <c r="E23" i="2"/>
  <c r="J40" i="2"/>
  <c r="J38" i="2" s="1"/>
  <c r="E29" i="2"/>
  <c r="P29" i="2" s="1"/>
  <c r="F20" i="2"/>
  <c r="F19" i="2" s="1"/>
  <c r="G20" i="2"/>
  <c r="G19" i="2" s="1"/>
  <c r="H20" i="2"/>
  <c r="H19" i="2" s="1"/>
  <c r="I20" i="2"/>
  <c r="I19" i="2" s="1"/>
  <c r="K20" i="2"/>
  <c r="K19" i="2" s="1"/>
  <c r="L20" i="2"/>
  <c r="L19" i="2" s="1"/>
  <c r="M20" i="2"/>
  <c r="M19" i="2" s="1"/>
  <c r="N20" i="2"/>
  <c r="N19" i="2" s="1"/>
  <c r="O20" i="2"/>
  <c r="O19" i="2" s="1"/>
  <c r="E20" i="2"/>
  <c r="E19" i="2" s="1"/>
  <c r="J21" i="2"/>
  <c r="J20" i="2" s="1"/>
  <c r="N22" i="2"/>
  <c r="M18" i="2" l="1"/>
  <c r="H18" i="2"/>
  <c r="P21" i="2"/>
  <c r="N18" i="2"/>
  <c r="I18" i="2"/>
  <c r="F22" i="2"/>
  <c r="F18" i="2" s="1"/>
  <c r="P24" i="2"/>
  <c r="L18" i="2"/>
  <c r="G18" i="2"/>
  <c r="J22" i="2"/>
  <c r="J19" i="2"/>
  <c r="P20" i="2"/>
  <c r="O18" i="2"/>
  <c r="K18" i="2"/>
  <c r="J18" i="2" l="1"/>
  <c r="P19" i="2"/>
  <c r="J30" i="2" l="1"/>
  <c r="E22" i="2"/>
  <c r="P23" i="2"/>
  <c r="E18" i="2" l="1"/>
  <c r="P18" i="2" s="1"/>
  <c r="P22" i="2"/>
  <c r="H27" i="2"/>
  <c r="E28" i="2" l="1"/>
  <c r="P28" i="2" s="1"/>
  <c r="F27" i="2"/>
  <c r="G27" i="2" l="1"/>
  <c r="I27" i="2"/>
  <c r="K27" i="2"/>
  <c r="L27" i="2"/>
  <c r="M27" i="2"/>
  <c r="N27" i="2"/>
  <c r="O27" i="2"/>
  <c r="E40" i="2" l="1"/>
  <c r="E38" i="2" s="1"/>
  <c r="E37" i="2" s="1"/>
  <c r="M37" i="2"/>
  <c r="M33" i="2" s="1"/>
  <c r="L37" i="2"/>
  <c r="L33" i="2" s="1"/>
  <c r="I38" i="2"/>
  <c r="I37" i="2" s="1"/>
  <c r="H38" i="2"/>
  <c r="H37" i="2" s="1"/>
  <c r="G38" i="2"/>
  <c r="G37" i="2" s="1"/>
  <c r="F38" i="2"/>
  <c r="F37" i="2" s="1"/>
  <c r="O37" i="2"/>
  <c r="O33" i="2" s="1"/>
  <c r="N37" i="2"/>
  <c r="N33" i="2" s="1"/>
  <c r="K37" i="2"/>
  <c r="K33" i="2" s="1"/>
  <c r="I33" i="2" l="1"/>
  <c r="I35" i="2"/>
  <c r="I34" i="2" s="1"/>
  <c r="G33" i="2"/>
  <c r="G35" i="2"/>
  <c r="G34" i="2" s="1"/>
  <c r="F33" i="2"/>
  <c r="F35" i="2"/>
  <c r="F34" i="2" s="1"/>
  <c r="H33" i="2"/>
  <c r="H35" i="2"/>
  <c r="H34" i="2" s="1"/>
  <c r="E33" i="2"/>
  <c r="E35" i="2"/>
  <c r="P40" i="2"/>
  <c r="J27" i="2"/>
  <c r="P38" i="2"/>
  <c r="G26" i="2"/>
  <c r="H26" i="2"/>
  <c r="I26" i="2"/>
  <c r="L26" i="2"/>
  <c r="M26" i="2"/>
  <c r="N26" i="2"/>
  <c r="N25" i="2" s="1"/>
  <c r="O26" i="2"/>
  <c r="E34" i="2" l="1"/>
  <c r="P34" i="2" s="1"/>
  <c r="P35" i="2"/>
  <c r="E27" i="2"/>
  <c r="E26" i="2" s="1"/>
  <c r="F26" i="2"/>
  <c r="J37" i="2"/>
  <c r="J33" i="2" s="1"/>
  <c r="P27" i="2" l="1"/>
  <c r="P37" i="2"/>
  <c r="P33" i="2"/>
  <c r="K26" i="2"/>
  <c r="E30" i="2" l="1"/>
  <c r="P31" i="2"/>
  <c r="P30" i="2" l="1"/>
  <c r="E25" i="2"/>
  <c r="J26" i="2"/>
  <c r="J25" i="2" s="1"/>
  <c r="P26" i="2" l="1"/>
  <c r="P25" i="2" l="1"/>
  <c r="K30" i="2"/>
  <c r="K25" i="2" s="1"/>
  <c r="F30" i="2"/>
  <c r="F25" i="2" s="1"/>
  <c r="H30" i="2"/>
  <c r="H25" i="2" s="1"/>
  <c r="G30" i="2"/>
  <c r="G25" i="2" s="1"/>
  <c r="M30" i="2"/>
  <c r="M25" i="2" s="1"/>
  <c r="L30" i="2"/>
  <c r="L25" i="2" s="1"/>
  <c r="I30" i="2"/>
  <c r="I25" i="2" s="1"/>
  <c r="O30" i="2"/>
  <c r="O25" i="2" s="1"/>
  <c r="I41" i="2"/>
  <c r="L41" i="2"/>
  <c r="L49" i="2" s="1"/>
  <c r="M41" i="2"/>
  <c r="M49" i="2" s="1"/>
  <c r="K41" i="2"/>
  <c r="G41" i="2"/>
  <c r="G49" i="2" s="1"/>
  <c r="O41" i="2"/>
  <c r="O49" i="2" s="1"/>
  <c r="H41" i="2"/>
  <c r="H49" i="2" s="1"/>
  <c r="F41" i="2"/>
  <c r="N41" i="2"/>
  <c r="N49" i="2" s="1"/>
  <c r="E42" i="2"/>
  <c r="E49" i="2" s="1"/>
  <c r="P44" i="2"/>
  <c r="P43" i="2"/>
  <c r="J41" i="2"/>
  <c r="I49" i="2" l="1"/>
  <c r="F49" i="2"/>
  <c r="K49" i="2"/>
  <c r="P41" i="2"/>
  <c r="J49" i="2"/>
  <c r="P49" i="2" s="1"/>
  <c r="P42" i="2"/>
</calcChain>
</file>

<file path=xl/sharedStrings.xml><?xml version="1.0" encoding="utf-8"?>
<sst xmlns="http://schemas.openxmlformats.org/spreadsheetml/2006/main" count="118" uniqueCount="80">
  <si>
    <t>(грн.)</t>
  </si>
  <si>
    <t>Код Функціональної класифікації видатків та кредитування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</si>
  <si>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</si>
  <si>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</si>
  <si>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</si>
  <si>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</si>
  <si>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</si>
  <si>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</si>
  <si>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</si>
  <si>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</si>
  <si>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0100000</t>
  </si>
  <si>
    <t>0110000</t>
  </si>
  <si>
    <t>3700000</t>
  </si>
  <si>
    <t>3710000</t>
  </si>
  <si>
    <t>3719770</t>
  </si>
  <si>
    <t>0180</t>
  </si>
  <si>
    <t>(код бюджету)</t>
  </si>
  <si>
    <t>Великобичківської селищної ради</t>
  </si>
  <si>
    <t>Секретар  ради</t>
  </si>
  <si>
    <t>Всього видатків</t>
  </si>
  <si>
    <t>01</t>
  </si>
  <si>
    <t xml:space="preserve">бюджет розвитку </t>
  </si>
  <si>
    <t>Видатки розвитку</t>
  </si>
  <si>
    <t>у тому числі</t>
  </si>
  <si>
    <t>РАЗОМ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</si>
  <si>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</si>
  <si>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Код Типової програмної класифікації видатків та кредитування  місцевого бюджету</t>
  </si>
  <si>
    <t>Код Програмної класифікації видатків та кредитування  місцевого бюджету</t>
  </si>
  <si>
    <t>07525000000</t>
  </si>
  <si>
    <t>Зміни до розподілу видатків  бюджету Великобичківської територіальної громадни на 2021 рік</t>
  </si>
  <si>
    <t xml:space="preserve">за головними розпорядниками коштів (у межах змін загального обсягу  видатків місцевого  бюджету, спрямування залишку коштів  бюджету, що утворився на 01.01.2021 року </t>
  </si>
  <si>
    <t xml:space="preserve">та перерозподіл видатків в межах загального обсягу видатків за головними розпорядниками коштів місцевого бюджету, перероподіл резервного фонду </t>
  </si>
  <si>
    <r>
      <t>Великобичківська селищна рада(</t>
    </r>
    <r>
      <rPr>
        <sz val="12"/>
        <rFont val="Times New Roman"/>
        <family val="1"/>
        <charset val="204"/>
      </rPr>
      <t>відповідальний розпорядник)</t>
    </r>
  </si>
  <si>
    <r>
      <t>Великобичківська селищна рада</t>
    </r>
    <r>
      <rPr>
        <sz val="12"/>
        <rFont val="Times New Roman"/>
        <family val="1"/>
        <charset val="204"/>
      </rPr>
      <t>(головний розпорядник)</t>
    </r>
  </si>
  <si>
    <t>1. Спрямування у межах змін обсягу доходів селищного бюджету</t>
  </si>
  <si>
    <t>0116030</t>
  </si>
  <si>
    <t>0620</t>
  </si>
  <si>
    <t>Організація благоустрою населених пунктів</t>
  </si>
  <si>
    <t>0600000</t>
  </si>
  <si>
    <t>Орган з питань освіти і науки</t>
  </si>
  <si>
    <t>0610000</t>
  </si>
  <si>
    <t>Відділ освіти,культури, молоді та спорту Великобичківської селищної ради</t>
  </si>
  <si>
    <t>0763</t>
  </si>
  <si>
    <t>0112152</t>
  </si>
  <si>
    <t>2152</t>
  </si>
  <si>
    <t>Інші програми та заходи у сфері охорони здоров'я</t>
  </si>
  <si>
    <t>2. Спрямування перевиконання станом на 01.07.21р.</t>
  </si>
  <si>
    <t>3.Спрямування залишку бюджету розвитку, що утворилися на 01.01.2021 (спеціальний фонд)</t>
  </si>
  <si>
    <t>Фінансовий відділ Великобичківської селищної ради (головний розпорядник)</t>
  </si>
  <si>
    <t>Фінансовий відділ Великобичківської селищної ради (відповідальний виконавець)</t>
  </si>
  <si>
    <t>Інша субвенція з місцевого бюджету</t>
  </si>
  <si>
    <t>0617363</t>
  </si>
  <si>
    <t>7363</t>
  </si>
  <si>
    <t>0490</t>
  </si>
  <si>
    <t>Виконання інвестиційних проектів в рамках здіснення заходів щодо соціально-економічного розвитку окремих територій</t>
  </si>
  <si>
    <t>0116083</t>
  </si>
  <si>
    <t>6083</t>
  </si>
  <si>
    <t>0610</t>
  </si>
  <si>
    <t>Проектні, будівельно-ремонтні роботи, придбання житла та приміщень для розвитку сімецних та інших форм виховання, наближених до сімейних, та забезпечення житлом дітей-сиріт, дітей,позбавлених батьківського піклування,осіб з їх числа</t>
  </si>
  <si>
    <t>Додаток 3,1</t>
  </si>
  <si>
    <t>до рішення 9-ї (позачергової) сесії VIII скликання</t>
  </si>
  <si>
    <t>0110180</t>
  </si>
  <si>
    <t>0133</t>
  </si>
  <si>
    <t>Інша діяльність у сфері державного управління</t>
  </si>
  <si>
    <t>3719800</t>
  </si>
  <si>
    <t>Субвенція з місцевого бюджету деожавному бюджету на виконання програми соціально-економічного розвитку регіаонів</t>
  </si>
  <si>
    <t>3710160</t>
  </si>
  <si>
    <t>0160</t>
  </si>
  <si>
    <t>0111</t>
  </si>
  <si>
    <t>Керівництво і управління у відповідній сфері у містах (місті Києві), селищах, селах,  територіальних громадах</t>
  </si>
  <si>
    <t>0110150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</si>
  <si>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</si>
  <si>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</si>
  <si>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4. Перерозподіл в межах загального обсягу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</si>
  <si>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</si>
  <si>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</si>
  <si>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</si>
  <si>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</si>
  <si>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від 27.08.2021р.№406</t>
  </si>
  <si>
    <t>Валентина Божук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</si>
</sst>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3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sz val="10"/>
      <name val="Helv"/>
      <charset val="204"/>
    </font>
    <font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i/>
      <sz val="7"/>
      <color indexed="8"/>
      <name val="Calibri"/>
      <family val="2"/>
      <charset val="204"/>
    </font>
    <font>
      <sz val="7"/>
      <color indexed="8"/>
      <name val="Calibri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41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6" fillId="0" borderId="0"/>
    <xf numFmtId="0" fontId="2" fillId="0" borderId="0"/>
    <xf numFmtId="0" fontId="12" fillId="0" borderId="0"/>
    <xf numFmtId="0" fontId="18" fillId="0" borderId="0"/>
    <xf numFmtId="0" fontId="31" fillId="0" borderId="0">
      <alignment vertical="top"/>
    </xf>
  </cellStyleXfs>
  <cellXfs count="94">
    <xf numFmtId="0" fontId="0" fillId="0" borderId="0" xfId="0"/>
    <xf numFmtId="0" fontId="2" fillId="0" borderId="0" xfId="1"/>
    <xf numFmtId="0" fontId="4" fillId="0" borderId="0" xfId="2" applyFont="1"/>
    <xf numFmtId="0" fontId="5" fillId="0" borderId="0" xfId="1" applyFont="1"/>
    <xf numFmtId="0" fontId="7" fillId="0" borderId="0" xfId="3" applyFont="1"/>
    <xf numFmtId="4" fontId="8" fillId="3" borderId="3" xfId="1" applyNumberFormat="1" applyFont="1" applyFill="1" applyBorder="1" applyAlignment="1">
      <alignment horizontal="center"/>
    </xf>
    <xf numFmtId="2" fontId="9" fillId="3" borderId="3" xfId="1" applyNumberFormat="1" applyFont="1" applyFill="1" applyBorder="1"/>
    <xf numFmtId="49" fontId="10" fillId="0" borderId="0" xfId="1" applyNumberFormat="1" applyFont="1" applyFill="1" applyBorder="1" applyAlignment="1">
      <alignment vertical="center"/>
    </xf>
    <xf numFmtId="4" fontId="8" fillId="2" borderId="4" xfId="1" applyNumberFormat="1" applyFont="1" applyFill="1" applyBorder="1" applyAlignment="1">
      <alignment horizontal="center" vertical="center" wrapText="1"/>
    </xf>
    <xf numFmtId="4" fontId="11" fillId="0" borderId="5" xfId="1" applyNumberFormat="1" applyFont="1" applyFill="1" applyBorder="1" applyAlignment="1">
      <alignment horizontal="center" vertical="center"/>
    </xf>
    <xf numFmtId="2" fontId="13" fillId="0" borderId="2" xfId="5" applyNumberFormat="1" applyFont="1" applyBorder="1" applyAlignment="1">
      <alignment horizontal="left" vertical="center" wrapText="1"/>
    </xf>
    <xf numFmtId="4" fontId="14" fillId="0" borderId="5" xfId="1" applyNumberFormat="1" applyFont="1" applyFill="1" applyBorder="1" applyAlignment="1">
      <alignment horizontal="center" vertical="center"/>
    </xf>
    <xf numFmtId="2" fontId="15" fillId="0" borderId="2" xfId="5" applyNumberFormat="1" applyFont="1" applyBorder="1" applyAlignment="1">
      <alignment horizontal="left" vertical="center" wrapText="1"/>
    </xf>
    <xf numFmtId="2" fontId="15" fillId="0" borderId="2" xfId="5" applyNumberFormat="1" applyFont="1" applyBorder="1" applyAlignment="1">
      <alignment horizontal="center" vertical="center" wrapText="1"/>
    </xf>
    <xf numFmtId="49" fontId="13" fillId="0" borderId="2" xfId="5" applyNumberFormat="1" applyFont="1" applyBorder="1" applyAlignment="1">
      <alignment horizontal="center" vertical="center" wrapText="1"/>
    </xf>
    <xf numFmtId="0" fontId="13" fillId="0" borderId="2" xfId="5" applyFont="1" applyBorder="1" applyAlignment="1">
      <alignment horizontal="center" vertical="center" wrapText="1"/>
    </xf>
    <xf numFmtId="1" fontId="10" fillId="0" borderId="2" xfId="5" applyNumberFormat="1" applyFont="1" applyBorder="1" applyAlignment="1">
      <alignment horizontal="center" vertical="center" wrapText="1"/>
    </xf>
    <xf numFmtId="0" fontId="9" fillId="0" borderId="0" xfId="1" applyFont="1"/>
    <xf numFmtId="0" fontId="2" fillId="0" borderId="0" xfId="1" applyFill="1"/>
    <xf numFmtId="4" fontId="8" fillId="0" borderId="2" xfId="1" applyNumberFormat="1" applyFont="1" applyFill="1" applyBorder="1" applyAlignment="1">
      <alignment horizontal="center" vertical="center" wrapText="1"/>
    </xf>
    <xf numFmtId="4" fontId="8" fillId="4" borderId="2" xfId="1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Continuous"/>
    </xf>
    <xf numFmtId="0" fontId="9" fillId="0" borderId="0" xfId="1" applyFont="1" applyBorder="1" applyAlignment="1">
      <alignment horizontal="center"/>
    </xf>
    <xf numFmtId="49" fontId="15" fillId="0" borderId="2" xfId="5" applyNumberFormat="1" applyFont="1" applyBorder="1" applyAlignment="1">
      <alignment horizontal="center" vertical="center" wrapText="1"/>
    </xf>
    <xf numFmtId="1" fontId="15" fillId="0" borderId="5" xfId="5" applyNumberFormat="1" applyFont="1" applyBorder="1" applyAlignment="1">
      <alignment horizontal="center" vertical="center" wrapText="1"/>
    </xf>
    <xf numFmtId="2" fontId="15" fillId="0" borderId="5" xfId="5" applyNumberFormat="1" applyFont="1" applyBorder="1" applyAlignment="1">
      <alignment horizontal="left" vertical="center" wrapText="1"/>
    </xf>
    <xf numFmtId="0" fontId="9" fillId="0" borderId="0" xfId="1" applyFont="1" applyBorder="1" applyAlignment="1">
      <alignment horizontal="center"/>
    </xf>
    <xf numFmtId="0" fontId="2" fillId="0" borderId="0" xfId="1" applyAlignment="1"/>
    <xf numFmtId="0" fontId="9" fillId="0" borderId="0" xfId="1" applyFont="1" applyBorder="1" applyAlignment="1"/>
    <xf numFmtId="0" fontId="2" fillId="0" borderId="0" xfId="1" applyAlignment="1">
      <alignment vertical="center" wrapText="1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/>
    <xf numFmtId="49" fontId="17" fillId="0" borderId="0" xfId="1" applyNumberFormat="1" applyFont="1" applyFill="1" applyBorder="1" applyAlignment="1">
      <alignment vertical="center"/>
    </xf>
    <xf numFmtId="0" fontId="1" fillId="0" borderId="0" xfId="0" applyFont="1"/>
    <xf numFmtId="0" fontId="9" fillId="0" borderId="0" xfId="1" applyFont="1" applyAlignment="1">
      <alignment wrapText="1"/>
    </xf>
    <xf numFmtId="0" fontId="9" fillId="0" borderId="0" xfId="1" applyFont="1" applyAlignment="1">
      <alignment horizontal="right"/>
    </xf>
    <xf numFmtId="0" fontId="9" fillId="6" borderId="4" xfId="1" applyFont="1" applyFill="1" applyBorder="1" applyAlignment="1">
      <alignment horizontal="center" vertical="center" wrapText="1"/>
    </xf>
    <xf numFmtId="49" fontId="13" fillId="0" borderId="2" xfId="5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Border="1" applyAlignment="1">
      <alignment vertical="center" wrapText="1"/>
    </xf>
    <xf numFmtId="0" fontId="13" fillId="0" borderId="2" xfId="5" applyFont="1" applyBorder="1" applyAlignment="1">
      <alignment horizontal="left" vertical="center" wrapText="1"/>
    </xf>
    <xf numFmtId="49" fontId="0" fillId="0" borderId="0" xfId="0" applyNumberFormat="1"/>
    <xf numFmtId="49" fontId="2" fillId="0" borderId="0" xfId="1" applyNumberFormat="1" applyAlignment="1"/>
    <xf numFmtId="49" fontId="9" fillId="0" borderId="0" xfId="1" applyNumberFormat="1" applyFont="1" applyBorder="1" applyAlignment="1"/>
    <xf numFmtId="49" fontId="9" fillId="0" borderId="0" xfId="1" applyNumberFormat="1" applyFont="1" applyBorder="1" applyAlignment="1">
      <alignment horizontal="center"/>
    </xf>
    <xf numFmtId="49" fontId="9" fillId="0" borderId="0" xfId="1" applyNumberFormat="1" applyFont="1" applyBorder="1" applyAlignment="1">
      <alignment horizontal="centerContinuous"/>
    </xf>
    <xf numFmtId="49" fontId="2" fillId="0" borderId="0" xfId="1" applyNumberFormat="1"/>
    <xf numFmtId="49" fontId="2" fillId="0" borderId="2" xfId="1" applyNumberFormat="1" applyFont="1" applyBorder="1" applyAlignment="1">
      <alignment horizontal="center" vertical="center" wrapText="1"/>
    </xf>
    <xf numFmtId="49" fontId="15" fillId="0" borderId="5" xfId="5" applyNumberFormat="1" applyFont="1" applyBorder="1" applyAlignment="1">
      <alignment horizontal="center" vertical="center" wrapText="1"/>
    </xf>
    <xf numFmtId="49" fontId="9" fillId="3" borderId="3" xfId="1" applyNumberFormat="1" applyFont="1" applyFill="1" applyBorder="1"/>
    <xf numFmtId="0" fontId="13" fillId="0" borderId="2" xfId="5" applyFont="1" applyFill="1" applyBorder="1" applyAlignment="1">
      <alignment horizontal="left" vertical="center" wrapText="1"/>
    </xf>
    <xf numFmtId="0" fontId="28" fillId="0" borderId="2" xfId="0" quotePrefix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center" vertical="center" wrapText="1"/>
    </xf>
    <xf numFmtId="4" fontId="28" fillId="0" borderId="2" xfId="0" quotePrefix="1" applyNumberFormat="1" applyFont="1" applyBorder="1" applyAlignment="1">
      <alignment vertical="center" wrapText="1"/>
    </xf>
    <xf numFmtId="4" fontId="14" fillId="7" borderId="2" xfId="1" applyNumberFormat="1" applyFont="1" applyFill="1" applyBorder="1" applyAlignment="1">
      <alignment horizontal="center" vertical="center"/>
    </xf>
    <xf numFmtId="49" fontId="17" fillId="7" borderId="0" xfId="1" applyNumberFormat="1" applyFont="1" applyFill="1" applyBorder="1" applyAlignment="1">
      <alignment vertical="center"/>
    </xf>
    <xf numFmtId="4" fontId="9" fillId="0" borderId="0" xfId="1" applyNumberFormat="1" applyFont="1"/>
    <xf numFmtId="49" fontId="29" fillId="0" borderId="2" xfId="5" applyNumberFormat="1" applyFont="1" applyFill="1" applyBorder="1" applyAlignment="1">
      <alignment horizontal="center" vertical="center" wrapText="1"/>
    </xf>
    <xf numFmtId="4" fontId="11" fillId="0" borderId="2" xfId="1" applyNumberFormat="1" applyFont="1" applyFill="1" applyBorder="1" applyAlignment="1">
      <alignment horizontal="center" vertical="center"/>
    </xf>
    <xf numFmtId="4" fontId="8" fillId="2" borderId="2" xfId="1" applyNumberFormat="1" applyFont="1" applyFill="1" applyBorder="1" applyAlignment="1">
      <alignment horizontal="center" vertical="center" wrapText="1"/>
    </xf>
    <xf numFmtId="4" fontId="30" fillId="2" borderId="4" xfId="1" applyNumberFormat="1" applyFont="1" applyFill="1" applyBorder="1" applyAlignment="1">
      <alignment horizontal="center" vertical="center" wrapText="1"/>
    </xf>
    <xf numFmtId="0" fontId="13" fillId="0" borderId="11" xfId="5" applyFont="1" applyBorder="1" applyAlignment="1">
      <alignment horizontal="left" vertical="center" wrapText="1"/>
    </xf>
    <xf numFmtId="0" fontId="13" fillId="0" borderId="2" xfId="5" applyFont="1" applyBorder="1" applyAlignment="1">
      <alignment vertical="center" wrapText="1"/>
    </xf>
    <xf numFmtId="4" fontId="13" fillId="0" borderId="2" xfId="7" applyNumberFormat="1" applyFont="1" applyBorder="1" applyAlignment="1">
      <alignment vertical="center"/>
    </xf>
    <xf numFmtId="0" fontId="3" fillId="0" borderId="0" xfId="5" applyFont="1" applyFill="1"/>
    <xf numFmtId="49" fontId="13" fillId="0" borderId="2" xfId="5" applyNumberFormat="1" applyFont="1" applyFill="1" applyBorder="1" applyAlignment="1">
      <alignment horizontal="center" vertical="center" wrapText="1"/>
    </xf>
    <xf numFmtId="2" fontId="16" fillId="4" borderId="2" xfId="1" applyNumberFormat="1" applyFont="1" applyFill="1" applyBorder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9" fontId="24" fillId="5" borderId="2" xfId="2" applyNumberFormat="1" applyFont="1" applyFill="1" applyBorder="1" applyAlignment="1" applyProtection="1">
      <alignment horizontal="center" vertical="center" wrapText="1"/>
    </xf>
    <xf numFmtId="0" fontId="20" fillId="5" borderId="2" xfId="1" applyFont="1" applyFill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/>
    <xf numFmtId="0" fontId="9" fillId="6" borderId="9" xfId="1" applyFont="1" applyFill="1" applyBorder="1" applyAlignment="1">
      <alignment horizontal="center" vertical="center" wrapText="1"/>
    </xf>
    <xf numFmtId="0" fontId="9" fillId="6" borderId="4" xfId="1" applyFont="1" applyFill="1" applyBorder="1" applyAlignment="1">
      <alignment horizontal="center" vertical="center" wrapText="1"/>
    </xf>
    <xf numFmtId="0" fontId="20" fillId="0" borderId="2" xfId="4" applyFont="1" applyBorder="1" applyAlignment="1">
      <alignment horizontal="center" vertical="center" wrapText="1"/>
    </xf>
    <xf numFmtId="0" fontId="21" fillId="0" borderId="2" xfId="4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49" fontId="27" fillId="0" borderId="0" xfId="2" applyNumberFormat="1" applyFont="1" applyFill="1" applyBorder="1" applyAlignment="1" applyProtection="1">
      <alignment horizontal="left" vertical="top" wrapText="1"/>
    </xf>
    <xf numFmtId="0" fontId="19" fillId="0" borderId="1" xfId="2" applyFont="1" applyFill="1" applyBorder="1" applyAlignment="1">
      <alignment horizontal="left" vertical="justify"/>
    </xf>
    <xf numFmtId="2" fontId="15" fillId="7" borderId="7" xfId="5" applyNumberFormat="1" applyFont="1" applyFill="1" applyBorder="1" applyAlignment="1">
      <alignment horizontal="left" vertical="center" wrapText="1"/>
    </xf>
    <xf numFmtId="2" fontId="15" fillId="7" borderId="6" xfId="5" applyNumberFormat="1" applyFont="1" applyFill="1" applyBorder="1" applyAlignment="1">
      <alignment horizontal="left" vertical="center" wrapText="1"/>
    </xf>
    <xf numFmtId="2" fontId="15" fillId="7" borderId="8" xfId="5" applyNumberFormat="1" applyFont="1" applyFill="1" applyBorder="1" applyAlignment="1">
      <alignment horizontal="left" vertical="center" wrapText="1"/>
    </xf>
    <xf numFmtId="0" fontId="23" fillId="5" borderId="2" xfId="2" applyNumberFormat="1" applyFont="1" applyFill="1" applyBorder="1" applyAlignment="1" applyProtection="1">
      <alignment horizontal="center" vertical="center" wrapText="1"/>
    </xf>
    <xf numFmtId="49" fontId="23" fillId="5" borderId="2" xfId="2" applyNumberFormat="1" applyFont="1" applyFill="1" applyBorder="1" applyAlignment="1" applyProtection="1">
      <alignment horizontal="center" vertical="center" wrapText="1"/>
    </xf>
    <xf numFmtId="0" fontId="25" fillId="5" borderId="2" xfId="2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</cellXfs>
  <cellStyles count="8">
    <cellStyle name="Звичайний_Додаток _ 3 зм_ни 4575" xfId="7"/>
    <cellStyle name="Обычный" xfId="0" builtinId="0"/>
    <cellStyle name="Обычный 2" xfId="3"/>
    <cellStyle name="Обычный 3_Книга1" xfId="6"/>
    <cellStyle name="Обычный_дод.2 до рішення" xfId="4"/>
    <cellStyle name="Обычный_дод.3 до рішення" xfId="1"/>
    <cellStyle name="Обычный_Додатки 3,5,6 на 2021 рік для ОТГ" xfId="5"/>
    <cellStyle name="Обычный_Книга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showZeros="0" tabSelected="1" view="pageBreakPreview" zoomScale="60" zoomScaleNormal="75" workbookViewId="0">
      <pane xSplit="4" ySplit="16" topLeftCell="E50" activePane="bottomRight" state="frozen"/>
      <selection pane="topRight" activeCell="F1" sqref="F1"/>
      <selection pane="bottomLeft" activeCell="A12" sqref="A12"/>
      <selection pane="bottomRight" activeCell="K51" sqref="K51"/>
    </sheetView>
  </sheetViews>
  <sheetFormatPr defaultColWidth="7.7109375" defaultRowHeight="15" x14ac:dyDescent="0.25"/>
  <cols>
    <col min="1" max="1" width="9.85546875" style="47" customWidth="1"/>
    <col min="2" max="2" width="9.85546875" style="1" customWidth="1"/>
    <col min="3" max="3" width="8.42578125" style="1" customWidth="1"/>
    <col min="4" max="4" width="42.140625" style="1" customWidth="1"/>
    <col min="5" max="5" width="15.42578125" style="1" customWidth="1"/>
    <col min="6" max="6" width="14.7109375" style="1" customWidth="1"/>
    <col min="7" max="7" width="13.42578125" style="1" customWidth="1"/>
    <col min="8" max="8" width="13.7109375" style="1" customWidth="1"/>
    <col min="9" max="9" width="12.28515625" style="1" customWidth="1"/>
    <col min="10" max="10" width="17.85546875" style="1" customWidth="1"/>
    <col min="11" max="11" width="17.42578125" style="1" customWidth="1"/>
    <col min="12" max="12" width="13.7109375" style="1" customWidth="1"/>
    <col min="13" max="13" width="14.42578125" style="1" customWidth="1"/>
    <col min="14" max="14" width="20.42578125" style="1" customWidth="1"/>
    <col min="15" max="15" width="21.85546875" style="1" customWidth="1"/>
    <col min="16" max="16" width="24" style="17" customWidth="1"/>
    <col min="17" max="16384" width="7.7109375" style="1"/>
  </cols>
  <sheetData>
    <row r="1" spans="1:16" customFormat="1" ht="12.75" x14ac:dyDescent="0.2">
      <c r="A1" s="42"/>
      <c r="L1" t="s">
        <v>59</v>
      </c>
      <c r="P1" s="35"/>
    </row>
    <row r="2" spans="1:16" customFormat="1" ht="12.75" x14ac:dyDescent="0.2">
      <c r="A2" s="42"/>
      <c r="L2" t="s">
        <v>60</v>
      </c>
      <c r="P2" s="35"/>
    </row>
    <row r="3" spans="1:16" customFormat="1" ht="13.5" customHeight="1" x14ac:dyDescent="0.2">
      <c r="A3" s="42"/>
      <c r="L3" t="s">
        <v>17</v>
      </c>
      <c r="P3" s="35"/>
    </row>
    <row r="4" spans="1:16" customFormat="1" ht="13.5" customHeight="1" x14ac:dyDescent="0.2">
      <c r="A4" s="42"/>
      <c r="L4" t="s">
        <v>78</v>
      </c>
      <c r="P4" s="35"/>
    </row>
    <row r="5" spans="1:16" ht="15" customHeight="1" x14ac:dyDescent="0.25">
      <c r="A5" s="43"/>
      <c r="B5" s="28"/>
      <c r="C5" s="28"/>
      <c r="D5" s="69" t="s">
        <v>29</v>
      </c>
      <c r="E5" s="69"/>
      <c r="F5" s="69"/>
      <c r="G5" s="69"/>
      <c r="H5" s="69"/>
      <c r="I5" s="69"/>
      <c r="J5" s="30"/>
      <c r="K5" s="30"/>
      <c r="L5" s="30"/>
      <c r="M5" s="30"/>
      <c r="N5" s="30"/>
      <c r="O5" s="30"/>
      <c r="P5" s="36"/>
    </row>
    <row r="6" spans="1:16" x14ac:dyDescent="0.25">
      <c r="A6" s="44"/>
      <c r="B6" s="29"/>
      <c r="C6" s="29"/>
      <c r="D6" s="31" t="s">
        <v>30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3"/>
    </row>
    <row r="7" spans="1:16" x14ac:dyDescent="0.25">
      <c r="A7" s="45"/>
      <c r="B7" s="27"/>
      <c r="C7" s="27"/>
      <c r="D7" s="76" t="s">
        <v>31</v>
      </c>
      <c r="E7" s="76"/>
      <c r="F7" s="76"/>
      <c r="G7" s="76"/>
      <c r="H7" s="76"/>
      <c r="I7" s="76"/>
      <c r="J7" s="76"/>
      <c r="K7" s="32"/>
      <c r="L7" s="32"/>
      <c r="M7" s="32"/>
      <c r="N7" s="29"/>
      <c r="O7" s="29"/>
      <c r="P7" s="33"/>
    </row>
    <row r="8" spans="1:16" x14ac:dyDescent="0.25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</row>
    <row r="9" spans="1:16" x14ac:dyDescent="0.25">
      <c r="A9" s="45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7"/>
    </row>
    <row r="10" spans="1:16" ht="15.75" x14ac:dyDescent="0.25">
      <c r="A10" s="46"/>
      <c r="B10" s="84" t="s">
        <v>28</v>
      </c>
      <c r="C10" s="84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ht="15.75" thickBot="1" x14ac:dyDescent="0.3">
      <c r="B11" s="85" t="s">
        <v>16</v>
      </c>
      <c r="C11" s="85"/>
      <c r="P11" s="37" t="s">
        <v>0</v>
      </c>
    </row>
    <row r="12" spans="1:16" ht="14.25" customHeight="1" x14ac:dyDescent="0.25">
      <c r="A12" s="90" t="s">
        <v>27</v>
      </c>
      <c r="B12" s="91" t="s">
        <v>26</v>
      </c>
      <c r="C12" s="72" t="s">
        <v>1</v>
      </c>
      <c r="D12" s="89" t="s">
        <v>25</v>
      </c>
      <c r="E12" s="70" t="s">
        <v>2</v>
      </c>
      <c r="F12" s="70"/>
      <c r="G12" s="70"/>
      <c r="H12" s="70"/>
      <c r="I12" s="70"/>
      <c r="J12" s="70" t="s">
        <v>9</v>
      </c>
      <c r="K12" s="70"/>
      <c r="L12" s="70"/>
      <c r="M12" s="70"/>
      <c r="N12" s="70"/>
      <c r="O12" s="70"/>
      <c r="P12" s="78" t="s">
        <v>24</v>
      </c>
    </row>
    <row r="13" spans="1:16" ht="28.5" customHeight="1" x14ac:dyDescent="0.25">
      <c r="A13" s="90"/>
      <c r="B13" s="91"/>
      <c r="C13" s="72"/>
      <c r="D13" s="89"/>
      <c r="E13" s="71" t="s">
        <v>3</v>
      </c>
      <c r="F13" s="73" t="s">
        <v>4</v>
      </c>
      <c r="G13" s="71" t="s">
        <v>5</v>
      </c>
      <c r="H13" s="71"/>
      <c r="I13" s="80" t="s">
        <v>8</v>
      </c>
      <c r="J13" s="71" t="s">
        <v>3</v>
      </c>
      <c r="K13" s="75" t="s">
        <v>23</v>
      </c>
      <c r="L13" s="82" t="s">
        <v>4</v>
      </c>
      <c r="M13" s="71" t="s">
        <v>5</v>
      </c>
      <c r="N13" s="71"/>
      <c r="O13" s="82" t="s">
        <v>22</v>
      </c>
      <c r="P13" s="79"/>
    </row>
    <row r="14" spans="1:16" ht="14.25" customHeight="1" x14ac:dyDescent="0.25">
      <c r="A14" s="90"/>
      <c r="B14" s="91"/>
      <c r="C14" s="72"/>
      <c r="D14" s="89"/>
      <c r="E14" s="71"/>
      <c r="F14" s="73"/>
      <c r="G14" s="71" t="s">
        <v>6</v>
      </c>
      <c r="H14" s="71" t="s">
        <v>7</v>
      </c>
      <c r="I14" s="80"/>
      <c r="J14" s="71"/>
      <c r="K14" s="75"/>
      <c r="L14" s="82"/>
      <c r="M14" s="71" t="s">
        <v>6</v>
      </c>
      <c r="N14" s="71" t="s">
        <v>7</v>
      </c>
      <c r="O14" s="82"/>
      <c r="P14" s="79"/>
    </row>
    <row r="15" spans="1:16" ht="77.25" customHeight="1" x14ac:dyDescent="0.25">
      <c r="A15" s="90"/>
      <c r="B15" s="91"/>
      <c r="C15" s="72"/>
      <c r="D15" s="89"/>
      <c r="E15" s="74"/>
      <c r="F15" s="73"/>
      <c r="G15" s="74"/>
      <c r="H15" s="74"/>
      <c r="I15" s="81"/>
      <c r="J15" s="71"/>
      <c r="K15" s="21" t="s">
        <v>21</v>
      </c>
      <c r="L15" s="82"/>
      <c r="M15" s="71"/>
      <c r="N15" s="71"/>
      <c r="O15" s="83"/>
      <c r="P15" s="79"/>
    </row>
    <row r="16" spans="1:16" x14ac:dyDescent="0.25">
      <c r="A16" s="48">
        <v>1</v>
      </c>
      <c r="B16" s="21">
        <v>2</v>
      </c>
      <c r="C16" s="21">
        <v>3</v>
      </c>
      <c r="D16" s="21">
        <v>4</v>
      </c>
      <c r="E16" s="21">
        <v>5</v>
      </c>
      <c r="F16" s="21">
        <v>6</v>
      </c>
      <c r="G16" s="21">
        <v>7</v>
      </c>
      <c r="H16" s="21">
        <v>8</v>
      </c>
      <c r="I16" s="21">
        <v>9</v>
      </c>
      <c r="J16" s="21">
        <v>10</v>
      </c>
      <c r="K16" s="21">
        <v>11</v>
      </c>
      <c r="L16" s="21">
        <v>12</v>
      </c>
      <c r="M16" s="21">
        <v>13</v>
      </c>
      <c r="N16" s="21">
        <v>14</v>
      </c>
      <c r="O16" s="21">
        <v>15</v>
      </c>
      <c r="P16" s="38">
        <v>16</v>
      </c>
    </row>
    <row r="17" spans="1:16" x14ac:dyDescent="0.25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3"/>
    </row>
    <row r="18" spans="1:16" ht="54.75" customHeight="1" x14ac:dyDescent="0.25">
      <c r="A18" s="68" t="s">
        <v>34</v>
      </c>
      <c r="B18" s="68"/>
      <c r="C18" s="68"/>
      <c r="D18" s="68"/>
      <c r="E18" s="20">
        <f>E19+E22</f>
        <v>0</v>
      </c>
      <c r="F18" s="20">
        <f t="shared" ref="F18:O18" si="0">F19+F22</f>
        <v>0</v>
      </c>
      <c r="G18" s="20">
        <f t="shared" si="0"/>
        <v>0</v>
      </c>
      <c r="H18" s="20">
        <f t="shared" si="0"/>
        <v>0</v>
      </c>
      <c r="I18" s="20">
        <f t="shared" si="0"/>
        <v>0</v>
      </c>
      <c r="J18" s="20">
        <f>J19+J22</f>
        <v>1410637</v>
      </c>
      <c r="K18" s="20">
        <f t="shared" si="0"/>
        <v>1410637</v>
      </c>
      <c r="L18" s="20">
        <f t="shared" si="0"/>
        <v>0</v>
      </c>
      <c r="M18" s="20">
        <f t="shared" si="0"/>
        <v>0</v>
      </c>
      <c r="N18" s="20">
        <f t="shared" si="0"/>
        <v>0</v>
      </c>
      <c r="O18" s="20">
        <f t="shared" si="0"/>
        <v>1410637</v>
      </c>
      <c r="P18" s="8">
        <f>J18+E18</f>
        <v>1410637</v>
      </c>
    </row>
    <row r="19" spans="1:16" s="18" customFormat="1" ht="76.5" customHeight="1" x14ac:dyDescent="0.25">
      <c r="A19" s="24" t="s">
        <v>10</v>
      </c>
      <c r="B19" s="13" t="s">
        <v>20</v>
      </c>
      <c r="C19" s="13"/>
      <c r="D19" s="12" t="s">
        <v>33</v>
      </c>
      <c r="E19" s="19">
        <f>E20</f>
        <v>0</v>
      </c>
      <c r="F19" s="19">
        <f t="shared" ref="F19:O20" si="1">F20</f>
        <v>0</v>
      </c>
      <c r="G19" s="19">
        <f t="shared" si="1"/>
        <v>0</v>
      </c>
      <c r="H19" s="19">
        <f t="shared" si="1"/>
        <v>0</v>
      </c>
      <c r="I19" s="19">
        <f t="shared" si="1"/>
        <v>0</v>
      </c>
      <c r="J19" s="19">
        <f t="shared" si="1"/>
        <v>250000</v>
      </c>
      <c r="K19" s="19">
        <f t="shared" si="1"/>
        <v>250000</v>
      </c>
      <c r="L19" s="19">
        <f t="shared" si="1"/>
        <v>0</v>
      </c>
      <c r="M19" s="19">
        <f t="shared" si="1"/>
        <v>0</v>
      </c>
      <c r="N19" s="19">
        <f t="shared" si="1"/>
        <v>0</v>
      </c>
      <c r="O19" s="19">
        <f t="shared" si="1"/>
        <v>250000</v>
      </c>
      <c r="P19" s="8">
        <f t="shared" ref="P19:P40" si="2">J19+E19</f>
        <v>250000</v>
      </c>
    </row>
    <row r="20" spans="1:16" s="18" customFormat="1" ht="69.75" customHeight="1" x14ac:dyDescent="0.25">
      <c r="A20" s="24" t="s">
        <v>11</v>
      </c>
      <c r="B20" s="13" t="s">
        <v>20</v>
      </c>
      <c r="C20" s="13"/>
      <c r="D20" s="12" t="s">
        <v>32</v>
      </c>
      <c r="E20" s="19">
        <f>E21</f>
        <v>0</v>
      </c>
      <c r="F20" s="19">
        <f t="shared" si="1"/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250000</v>
      </c>
      <c r="K20" s="19">
        <f t="shared" si="1"/>
        <v>250000</v>
      </c>
      <c r="L20" s="19">
        <f t="shared" si="1"/>
        <v>0</v>
      </c>
      <c r="M20" s="19">
        <f t="shared" si="1"/>
        <v>0</v>
      </c>
      <c r="N20" s="19">
        <f t="shared" si="1"/>
        <v>0</v>
      </c>
      <c r="O20" s="19">
        <f t="shared" si="1"/>
        <v>250000</v>
      </c>
      <c r="P20" s="8">
        <f t="shared" si="2"/>
        <v>250000</v>
      </c>
    </row>
    <row r="21" spans="1:16" s="7" customFormat="1" ht="48.75" customHeight="1" x14ac:dyDescent="0.2">
      <c r="A21" s="59" t="s">
        <v>55</v>
      </c>
      <c r="B21" s="59" t="s">
        <v>56</v>
      </c>
      <c r="C21" s="59" t="s">
        <v>57</v>
      </c>
      <c r="D21" s="51" t="s">
        <v>58</v>
      </c>
      <c r="E21" s="9"/>
      <c r="F21" s="9"/>
      <c r="G21" s="9"/>
      <c r="H21" s="9"/>
      <c r="I21" s="9"/>
      <c r="J21" s="9">
        <f>K21</f>
        <v>250000</v>
      </c>
      <c r="K21" s="9">
        <v>250000</v>
      </c>
      <c r="L21" s="9"/>
      <c r="M21" s="9"/>
      <c r="N21" s="9"/>
      <c r="O21" s="9">
        <v>250000</v>
      </c>
      <c r="P21" s="8">
        <f t="shared" si="2"/>
        <v>250000</v>
      </c>
    </row>
    <row r="22" spans="1:16" s="34" customFormat="1" ht="15.75" x14ac:dyDescent="0.2">
      <c r="A22" s="52" t="s">
        <v>38</v>
      </c>
      <c r="B22" s="53"/>
      <c r="C22" s="54"/>
      <c r="D22" s="55" t="s">
        <v>39</v>
      </c>
      <c r="E22" s="11">
        <f>E23</f>
        <v>0</v>
      </c>
      <c r="F22" s="11">
        <f t="shared" ref="F22:O23" si="3">F23</f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1160637</v>
      </c>
      <c r="K22" s="11">
        <f t="shared" si="3"/>
        <v>1160637</v>
      </c>
      <c r="L22" s="11">
        <f t="shared" si="3"/>
        <v>0</v>
      </c>
      <c r="M22" s="11">
        <f t="shared" si="3"/>
        <v>0</v>
      </c>
      <c r="N22" s="11">
        <f t="shared" si="3"/>
        <v>0</v>
      </c>
      <c r="O22" s="11">
        <f t="shared" si="3"/>
        <v>1160637</v>
      </c>
      <c r="P22" s="8">
        <f t="shared" si="2"/>
        <v>1160637</v>
      </c>
    </row>
    <row r="23" spans="1:16" s="34" customFormat="1" ht="75.75" customHeight="1" x14ac:dyDescent="0.2">
      <c r="A23" s="52" t="s">
        <v>40</v>
      </c>
      <c r="B23" s="53"/>
      <c r="C23" s="54"/>
      <c r="D23" s="55" t="s">
        <v>41</v>
      </c>
      <c r="E23" s="11">
        <f>E24</f>
        <v>0</v>
      </c>
      <c r="F23" s="11">
        <f t="shared" si="3"/>
        <v>0</v>
      </c>
      <c r="G23" s="11">
        <f t="shared" si="3"/>
        <v>0</v>
      </c>
      <c r="H23" s="11">
        <f t="shared" si="3"/>
        <v>0</v>
      </c>
      <c r="I23" s="11">
        <f t="shared" si="3"/>
        <v>0</v>
      </c>
      <c r="J23" s="11">
        <f t="shared" si="3"/>
        <v>1160637</v>
      </c>
      <c r="K23" s="11">
        <f t="shared" si="3"/>
        <v>1160637</v>
      </c>
      <c r="L23" s="11">
        <f t="shared" si="3"/>
        <v>0</v>
      </c>
      <c r="M23" s="11">
        <f t="shared" si="3"/>
        <v>0</v>
      </c>
      <c r="N23" s="11">
        <f t="shared" si="3"/>
        <v>0</v>
      </c>
      <c r="O23" s="11">
        <f t="shared" si="3"/>
        <v>1160637</v>
      </c>
      <c r="P23" s="8">
        <f t="shared" si="2"/>
        <v>1160637</v>
      </c>
    </row>
    <row r="24" spans="1:16" s="7" customFormat="1" ht="92.25" customHeight="1" x14ac:dyDescent="0.2">
      <c r="A24" s="14" t="s">
        <v>51</v>
      </c>
      <c r="B24" s="14" t="s">
        <v>52</v>
      </c>
      <c r="C24" s="14" t="s">
        <v>53</v>
      </c>
      <c r="D24" s="41" t="s">
        <v>54</v>
      </c>
      <c r="E24" s="60"/>
      <c r="F24" s="60"/>
      <c r="G24" s="60"/>
      <c r="H24" s="60"/>
      <c r="I24" s="60"/>
      <c r="J24" s="60">
        <f>K24</f>
        <v>1160637</v>
      </c>
      <c r="K24" s="60">
        <v>1160637</v>
      </c>
      <c r="L24" s="60"/>
      <c r="M24" s="60"/>
      <c r="N24" s="60"/>
      <c r="O24" s="60">
        <v>1160637</v>
      </c>
      <c r="P24" s="61">
        <f t="shared" si="2"/>
        <v>1160637</v>
      </c>
    </row>
    <row r="25" spans="1:16" ht="54.75" customHeight="1" x14ac:dyDescent="0.25">
      <c r="A25" s="68" t="s">
        <v>46</v>
      </c>
      <c r="B25" s="68"/>
      <c r="C25" s="68"/>
      <c r="D25" s="68"/>
      <c r="E25" s="20">
        <f>E26+E30</f>
        <v>31780</v>
      </c>
      <c r="F25" s="20">
        <f t="shared" ref="F25:O25" si="4">F26+F30</f>
        <v>31780</v>
      </c>
      <c r="G25" s="20">
        <f t="shared" si="4"/>
        <v>0</v>
      </c>
      <c r="H25" s="20">
        <f t="shared" si="4"/>
        <v>0</v>
      </c>
      <c r="I25" s="20">
        <f t="shared" si="4"/>
        <v>0</v>
      </c>
      <c r="J25" s="20">
        <f t="shared" si="4"/>
        <v>30000</v>
      </c>
      <c r="K25" s="20">
        <f t="shared" si="4"/>
        <v>30000</v>
      </c>
      <c r="L25" s="20">
        <f t="shared" si="4"/>
        <v>0</v>
      </c>
      <c r="M25" s="20">
        <f t="shared" si="4"/>
        <v>0</v>
      </c>
      <c r="N25" s="20">
        <f t="shared" si="4"/>
        <v>0</v>
      </c>
      <c r="O25" s="20">
        <f t="shared" si="4"/>
        <v>30000</v>
      </c>
      <c r="P25" s="8">
        <f t="shared" si="2"/>
        <v>61780</v>
      </c>
    </row>
    <row r="26" spans="1:16" s="18" customFormat="1" ht="76.5" customHeight="1" x14ac:dyDescent="0.25">
      <c r="A26" s="24" t="s">
        <v>10</v>
      </c>
      <c r="B26" s="13" t="s">
        <v>20</v>
      </c>
      <c r="C26" s="13"/>
      <c r="D26" s="12" t="s">
        <v>33</v>
      </c>
      <c r="E26" s="19">
        <f>E27</f>
        <v>23780</v>
      </c>
      <c r="F26" s="19">
        <f t="shared" ref="F26:O26" si="5">F27</f>
        <v>23780</v>
      </c>
      <c r="G26" s="19">
        <f t="shared" si="5"/>
        <v>0</v>
      </c>
      <c r="H26" s="19">
        <f t="shared" si="5"/>
        <v>0</v>
      </c>
      <c r="I26" s="19">
        <f t="shared" si="5"/>
        <v>0</v>
      </c>
      <c r="J26" s="19">
        <f t="shared" si="5"/>
        <v>0</v>
      </c>
      <c r="K26" s="19">
        <f t="shared" si="5"/>
        <v>0</v>
      </c>
      <c r="L26" s="19">
        <f t="shared" si="5"/>
        <v>0</v>
      </c>
      <c r="M26" s="19">
        <f t="shared" si="5"/>
        <v>0</v>
      </c>
      <c r="N26" s="19">
        <f t="shared" si="5"/>
        <v>0</v>
      </c>
      <c r="O26" s="19">
        <f t="shared" si="5"/>
        <v>0</v>
      </c>
      <c r="P26" s="8">
        <f t="shared" si="2"/>
        <v>23780</v>
      </c>
    </row>
    <row r="27" spans="1:16" s="18" customFormat="1" ht="72" customHeight="1" x14ac:dyDescent="0.25">
      <c r="A27" s="24" t="s">
        <v>11</v>
      </c>
      <c r="B27" s="13" t="s">
        <v>20</v>
      </c>
      <c r="C27" s="13"/>
      <c r="D27" s="12" t="s">
        <v>32</v>
      </c>
      <c r="E27" s="19">
        <f t="shared" ref="E27:O27" si="6">SUM(E28:E29)</f>
        <v>23780</v>
      </c>
      <c r="F27" s="19">
        <f t="shared" si="6"/>
        <v>23780</v>
      </c>
      <c r="G27" s="19">
        <f t="shared" si="6"/>
        <v>0</v>
      </c>
      <c r="H27" s="19">
        <f t="shared" si="6"/>
        <v>0</v>
      </c>
      <c r="I27" s="19">
        <f t="shared" si="6"/>
        <v>0</v>
      </c>
      <c r="J27" s="19">
        <f t="shared" si="6"/>
        <v>0</v>
      </c>
      <c r="K27" s="19">
        <f t="shared" si="6"/>
        <v>0</v>
      </c>
      <c r="L27" s="19">
        <f t="shared" si="6"/>
        <v>0</v>
      </c>
      <c r="M27" s="19">
        <f t="shared" si="6"/>
        <v>0</v>
      </c>
      <c r="N27" s="19">
        <f t="shared" si="6"/>
        <v>0</v>
      </c>
      <c r="O27" s="19">
        <f t="shared" si="6"/>
        <v>0</v>
      </c>
      <c r="P27" s="8">
        <f t="shared" si="2"/>
        <v>23780</v>
      </c>
    </row>
    <row r="28" spans="1:16" s="7" customFormat="1" ht="72" customHeight="1" x14ac:dyDescent="0.2">
      <c r="A28" s="39" t="s">
        <v>43</v>
      </c>
      <c r="B28" s="39" t="s">
        <v>44</v>
      </c>
      <c r="C28" s="39" t="s">
        <v>42</v>
      </c>
      <c r="D28" s="40" t="s">
        <v>45</v>
      </c>
      <c r="E28" s="9">
        <f t="shared" ref="E28:E29" si="7">F28</f>
        <v>20000</v>
      </c>
      <c r="F28" s="9">
        <v>20000</v>
      </c>
      <c r="G28" s="9"/>
      <c r="H28" s="9"/>
      <c r="I28" s="9"/>
      <c r="J28" s="9"/>
      <c r="K28" s="9"/>
      <c r="L28" s="9"/>
      <c r="M28" s="9"/>
      <c r="N28" s="9"/>
      <c r="O28" s="9"/>
      <c r="P28" s="8">
        <f t="shared" si="2"/>
        <v>20000</v>
      </c>
    </row>
    <row r="29" spans="1:16" s="7" customFormat="1" ht="65.25" customHeight="1" x14ac:dyDescent="0.2">
      <c r="A29" s="14" t="s">
        <v>35</v>
      </c>
      <c r="B29" s="15">
        <v>6030</v>
      </c>
      <c r="C29" s="14" t="s">
        <v>36</v>
      </c>
      <c r="D29" s="41" t="s">
        <v>37</v>
      </c>
      <c r="E29" s="9">
        <f t="shared" si="7"/>
        <v>3780</v>
      </c>
      <c r="F29" s="9">
        <v>3780</v>
      </c>
      <c r="G29" s="9"/>
      <c r="H29" s="9"/>
      <c r="I29" s="9"/>
      <c r="J29" s="9"/>
      <c r="K29" s="9"/>
      <c r="L29" s="9"/>
      <c r="M29" s="9"/>
      <c r="N29" s="9"/>
      <c r="O29" s="9"/>
      <c r="P29" s="8">
        <f t="shared" si="2"/>
        <v>3780</v>
      </c>
    </row>
    <row r="30" spans="1:16" s="7" customFormat="1" ht="53.25" customHeight="1" x14ac:dyDescent="0.2">
      <c r="A30" s="49" t="s">
        <v>12</v>
      </c>
      <c r="B30" s="25">
        <v>37</v>
      </c>
      <c r="C30" s="25"/>
      <c r="D30" s="26" t="s">
        <v>48</v>
      </c>
      <c r="E30" s="11">
        <f>E31</f>
        <v>8000</v>
      </c>
      <c r="F30" s="11">
        <f t="shared" ref="F30:O31" si="8">F31</f>
        <v>8000</v>
      </c>
      <c r="G30" s="11">
        <f t="shared" si="8"/>
        <v>0</v>
      </c>
      <c r="H30" s="11">
        <f t="shared" si="8"/>
        <v>0</v>
      </c>
      <c r="I30" s="11">
        <f t="shared" si="8"/>
        <v>0</v>
      </c>
      <c r="J30" s="11">
        <f t="shared" si="8"/>
        <v>30000</v>
      </c>
      <c r="K30" s="11">
        <f t="shared" si="8"/>
        <v>30000</v>
      </c>
      <c r="L30" s="11">
        <f t="shared" si="8"/>
        <v>0</v>
      </c>
      <c r="M30" s="11">
        <f t="shared" si="8"/>
        <v>0</v>
      </c>
      <c r="N30" s="11">
        <f t="shared" si="8"/>
        <v>0</v>
      </c>
      <c r="O30" s="11">
        <f t="shared" si="8"/>
        <v>30000</v>
      </c>
      <c r="P30" s="8">
        <f t="shared" ref="P30:P32" si="9">J30+E30</f>
        <v>38000</v>
      </c>
    </row>
    <row r="31" spans="1:16" s="7" customFormat="1" ht="47.25" x14ac:dyDescent="0.2">
      <c r="A31" s="49" t="s">
        <v>13</v>
      </c>
      <c r="B31" s="25">
        <v>37</v>
      </c>
      <c r="C31" s="25"/>
      <c r="D31" s="26" t="s">
        <v>49</v>
      </c>
      <c r="E31" s="11">
        <f>E32</f>
        <v>8000</v>
      </c>
      <c r="F31" s="11">
        <f t="shared" si="8"/>
        <v>8000</v>
      </c>
      <c r="G31" s="11">
        <f t="shared" si="8"/>
        <v>0</v>
      </c>
      <c r="H31" s="11">
        <f t="shared" si="8"/>
        <v>0</v>
      </c>
      <c r="I31" s="11">
        <f t="shared" si="8"/>
        <v>0</v>
      </c>
      <c r="J31" s="11">
        <f t="shared" si="8"/>
        <v>30000</v>
      </c>
      <c r="K31" s="11">
        <f t="shared" si="8"/>
        <v>30000</v>
      </c>
      <c r="L31" s="11">
        <f t="shared" si="8"/>
        <v>0</v>
      </c>
      <c r="M31" s="11">
        <f t="shared" si="8"/>
        <v>0</v>
      </c>
      <c r="N31" s="11">
        <f t="shared" si="8"/>
        <v>0</v>
      </c>
      <c r="O31" s="11">
        <f t="shared" si="8"/>
        <v>30000</v>
      </c>
      <c r="P31" s="8">
        <f t="shared" si="9"/>
        <v>38000</v>
      </c>
    </row>
    <row r="32" spans="1:16" s="7" customFormat="1" ht="78" customHeight="1" x14ac:dyDescent="0.2">
      <c r="A32" s="14" t="s">
        <v>64</v>
      </c>
      <c r="B32" s="16">
        <v>9800</v>
      </c>
      <c r="C32" s="14" t="s">
        <v>15</v>
      </c>
      <c r="D32" s="10" t="s">
        <v>65</v>
      </c>
      <c r="E32" s="9">
        <f>F32</f>
        <v>8000</v>
      </c>
      <c r="F32" s="9">
        <v>8000</v>
      </c>
      <c r="G32" s="11"/>
      <c r="H32" s="11"/>
      <c r="I32" s="11"/>
      <c r="J32" s="9">
        <f>K32</f>
        <v>30000</v>
      </c>
      <c r="K32" s="9">
        <v>30000</v>
      </c>
      <c r="L32" s="9"/>
      <c r="M32" s="9"/>
      <c r="N32" s="9"/>
      <c r="O32" s="9">
        <v>30000</v>
      </c>
      <c r="P32" s="8">
        <f t="shared" si="9"/>
        <v>38000</v>
      </c>
    </row>
    <row r="33" spans="1:16" s="57" customFormat="1" ht="32.25" customHeight="1" x14ac:dyDescent="0.2">
      <c r="A33" s="86" t="s">
        <v>47</v>
      </c>
      <c r="B33" s="87"/>
      <c r="C33" s="87"/>
      <c r="D33" s="88"/>
      <c r="E33" s="56">
        <f>E37+E54+E63</f>
        <v>0</v>
      </c>
      <c r="F33" s="56">
        <f>F37+F54+F63</f>
        <v>0</v>
      </c>
      <c r="G33" s="56">
        <f>G37+G54+G63</f>
        <v>0</v>
      </c>
      <c r="H33" s="56">
        <f>H37+H54+H63</f>
        <v>0</v>
      </c>
      <c r="I33" s="56">
        <f>I37+I54+I63</f>
        <v>0</v>
      </c>
      <c r="J33" s="56">
        <f>J34+J37</f>
        <v>168200</v>
      </c>
      <c r="K33" s="56">
        <f t="shared" ref="K33:O33" si="10">K34+K37</f>
        <v>168200</v>
      </c>
      <c r="L33" s="56">
        <f t="shared" si="10"/>
        <v>0</v>
      </c>
      <c r="M33" s="56">
        <f t="shared" si="10"/>
        <v>0</v>
      </c>
      <c r="N33" s="56">
        <f t="shared" si="10"/>
        <v>0</v>
      </c>
      <c r="O33" s="56">
        <f t="shared" si="10"/>
        <v>168200</v>
      </c>
      <c r="P33" s="8">
        <f t="shared" si="2"/>
        <v>168200</v>
      </c>
    </row>
    <row r="34" spans="1:16" s="18" customFormat="1" ht="76.5" customHeight="1" x14ac:dyDescent="0.25">
      <c r="A34" s="24" t="s">
        <v>10</v>
      </c>
      <c r="B34" s="13" t="s">
        <v>20</v>
      </c>
      <c r="C34" s="13"/>
      <c r="D34" s="12" t="s">
        <v>33</v>
      </c>
      <c r="E34" s="19">
        <f>E35</f>
        <v>0</v>
      </c>
      <c r="F34" s="19">
        <f t="shared" ref="F34:O35" si="11">F35</f>
        <v>0</v>
      </c>
      <c r="G34" s="19">
        <f t="shared" si="11"/>
        <v>0</v>
      </c>
      <c r="H34" s="19">
        <f t="shared" si="11"/>
        <v>0</v>
      </c>
      <c r="I34" s="19">
        <f t="shared" si="11"/>
        <v>0</v>
      </c>
      <c r="J34" s="19">
        <f t="shared" si="11"/>
        <v>57000</v>
      </c>
      <c r="K34" s="19">
        <f t="shared" si="11"/>
        <v>57000</v>
      </c>
      <c r="L34" s="19">
        <f t="shared" si="11"/>
        <v>0</v>
      </c>
      <c r="M34" s="19">
        <f t="shared" si="11"/>
        <v>0</v>
      </c>
      <c r="N34" s="19">
        <f t="shared" si="11"/>
        <v>0</v>
      </c>
      <c r="O34" s="19">
        <f t="shared" si="11"/>
        <v>57000</v>
      </c>
      <c r="P34" s="8">
        <f t="shared" ref="P34:P36" si="12">J34+E34</f>
        <v>57000</v>
      </c>
    </row>
    <row r="35" spans="1:16" s="18" customFormat="1" ht="72" customHeight="1" x14ac:dyDescent="0.25">
      <c r="A35" s="24" t="s">
        <v>11</v>
      </c>
      <c r="B35" s="13" t="s">
        <v>20</v>
      </c>
      <c r="C35" s="13"/>
      <c r="D35" s="12" t="s">
        <v>32</v>
      </c>
      <c r="E35" s="19">
        <f t="shared" ref="E35:I35" si="13">SUM(E37:E38)</f>
        <v>0</v>
      </c>
      <c r="F35" s="19">
        <f t="shared" si="13"/>
        <v>0</v>
      </c>
      <c r="G35" s="19">
        <f t="shared" si="13"/>
        <v>0</v>
      </c>
      <c r="H35" s="19">
        <f t="shared" si="13"/>
        <v>0</v>
      </c>
      <c r="I35" s="19">
        <f t="shared" si="13"/>
        <v>0</v>
      </c>
      <c r="J35" s="19">
        <f>J36</f>
        <v>57000</v>
      </c>
      <c r="K35" s="19">
        <f t="shared" si="11"/>
        <v>57000</v>
      </c>
      <c r="L35" s="19">
        <f t="shared" si="11"/>
        <v>0</v>
      </c>
      <c r="M35" s="19">
        <f t="shared" si="11"/>
        <v>0</v>
      </c>
      <c r="N35" s="19">
        <f t="shared" si="11"/>
        <v>0</v>
      </c>
      <c r="O35" s="19">
        <f t="shared" si="11"/>
        <v>57000</v>
      </c>
      <c r="P35" s="8">
        <f t="shared" si="12"/>
        <v>57000</v>
      </c>
    </row>
    <row r="36" spans="1:16" s="66" customFormat="1" ht="78.75" x14ac:dyDescent="0.2">
      <c r="A36" s="14" t="s">
        <v>70</v>
      </c>
      <c r="B36" s="14" t="s">
        <v>71</v>
      </c>
      <c r="C36" s="14" t="s">
        <v>68</v>
      </c>
      <c r="D36" s="64" t="s">
        <v>72</v>
      </c>
      <c r="E36" s="65"/>
      <c r="F36" s="65"/>
      <c r="G36" s="65"/>
      <c r="H36" s="65"/>
      <c r="I36" s="65"/>
      <c r="J36" s="65">
        <f t="shared" ref="J36" si="14">L36+O36</f>
        <v>57000</v>
      </c>
      <c r="K36" s="65">
        <v>57000</v>
      </c>
      <c r="L36" s="65"/>
      <c r="M36" s="65"/>
      <c r="N36" s="65"/>
      <c r="O36" s="65">
        <v>57000</v>
      </c>
      <c r="P36" s="8">
        <f t="shared" si="12"/>
        <v>57000</v>
      </c>
    </row>
    <row r="37" spans="1:16" s="7" customFormat="1" ht="53.25" customHeight="1" x14ac:dyDescent="0.2">
      <c r="A37" s="49" t="s">
        <v>12</v>
      </c>
      <c r="B37" s="25">
        <v>37</v>
      </c>
      <c r="C37" s="25"/>
      <c r="D37" s="26" t="s">
        <v>48</v>
      </c>
      <c r="E37" s="11">
        <f>E38</f>
        <v>0</v>
      </c>
      <c r="F37" s="11">
        <f t="shared" ref="F37" si="15">F38</f>
        <v>0</v>
      </c>
      <c r="G37" s="11">
        <f t="shared" ref="G37" si="16">G38</f>
        <v>0</v>
      </c>
      <c r="H37" s="11">
        <f t="shared" ref="H37" si="17">H38</f>
        <v>0</v>
      </c>
      <c r="I37" s="11">
        <f t="shared" ref="I37" si="18">I38</f>
        <v>0</v>
      </c>
      <c r="J37" s="11">
        <f t="shared" ref="J37" si="19">J38</f>
        <v>111200</v>
      </c>
      <c r="K37" s="11">
        <f t="shared" ref="K37" si="20">K38</f>
        <v>111200</v>
      </c>
      <c r="L37" s="11">
        <f t="shared" ref="L37" si="21">L38</f>
        <v>0</v>
      </c>
      <c r="M37" s="11">
        <f t="shared" ref="M37" si="22">M38</f>
        <v>0</v>
      </c>
      <c r="N37" s="11">
        <f t="shared" ref="N37" si="23">N38</f>
        <v>0</v>
      </c>
      <c r="O37" s="11">
        <f t="shared" ref="O37" si="24">O38</f>
        <v>111200</v>
      </c>
      <c r="P37" s="8">
        <f t="shared" si="2"/>
        <v>111200</v>
      </c>
    </row>
    <row r="38" spans="1:16" s="7" customFormat="1" ht="47.25" x14ac:dyDescent="0.2">
      <c r="A38" s="49" t="s">
        <v>13</v>
      </c>
      <c r="B38" s="25">
        <v>37</v>
      </c>
      <c r="C38" s="25"/>
      <c r="D38" s="26" t="s">
        <v>49</v>
      </c>
      <c r="E38" s="11">
        <f>E40+E50+E51+E52+E53</f>
        <v>0</v>
      </c>
      <c r="F38" s="11">
        <f>F40+F50+F51+F52+F53</f>
        <v>0</v>
      </c>
      <c r="G38" s="11">
        <f>G40+G50+G51+G52+G53</f>
        <v>0</v>
      </c>
      <c r="H38" s="11">
        <f>H40+H50+H51+H52+H53</f>
        <v>0</v>
      </c>
      <c r="I38" s="11">
        <f>I40+I50+I51+I52+I53</f>
        <v>0</v>
      </c>
      <c r="J38" s="11">
        <f>J39+J40</f>
        <v>111200</v>
      </c>
      <c r="K38" s="11">
        <f t="shared" ref="K38:O38" si="25">K39+K40</f>
        <v>111200</v>
      </c>
      <c r="L38" s="11">
        <f t="shared" si="25"/>
        <v>0</v>
      </c>
      <c r="M38" s="11">
        <f t="shared" si="25"/>
        <v>0</v>
      </c>
      <c r="N38" s="11">
        <f t="shared" si="25"/>
        <v>0</v>
      </c>
      <c r="O38" s="11">
        <f t="shared" si="25"/>
        <v>111200</v>
      </c>
      <c r="P38" s="8">
        <f t="shared" si="2"/>
        <v>111200</v>
      </c>
    </row>
    <row r="39" spans="1:16" s="7" customFormat="1" ht="47.25" x14ac:dyDescent="0.2">
      <c r="A39" s="14" t="s">
        <v>66</v>
      </c>
      <c r="B39" s="14" t="s">
        <v>67</v>
      </c>
      <c r="C39" s="14" t="s">
        <v>68</v>
      </c>
      <c r="D39" s="63" t="s">
        <v>69</v>
      </c>
      <c r="E39" s="9"/>
      <c r="F39" s="9"/>
      <c r="G39" s="9"/>
      <c r="H39" s="9"/>
      <c r="I39" s="9"/>
      <c r="J39" s="9">
        <f>K39</f>
        <v>38000</v>
      </c>
      <c r="K39" s="9">
        <v>38000</v>
      </c>
      <c r="L39" s="9"/>
      <c r="M39" s="9"/>
      <c r="N39" s="9"/>
      <c r="O39" s="9">
        <v>38000</v>
      </c>
      <c r="P39" s="62"/>
    </row>
    <row r="40" spans="1:16" s="7" customFormat="1" ht="32.25" customHeight="1" x14ac:dyDescent="0.2">
      <c r="A40" s="14" t="s">
        <v>14</v>
      </c>
      <c r="B40" s="16">
        <v>9770</v>
      </c>
      <c r="C40" s="14" t="s">
        <v>15</v>
      </c>
      <c r="D40" s="10" t="s">
        <v>50</v>
      </c>
      <c r="E40" s="9">
        <f>F40</f>
        <v>0</v>
      </c>
      <c r="F40" s="9"/>
      <c r="G40" s="11"/>
      <c r="H40" s="11"/>
      <c r="I40" s="11"/>
      <c r="J40" s="9">
        <f>K40</f>
        <v>73200</v>
      </c>
      <c r="K40" s="9">
        <v>73200</v>
      </c>
      <c r="L40" s="9"/>
      <c r="M40" s="9"/>
      <c r="N40" s="9"/>
      <c r="O40" s="9">
        <v>73200</v>
      </c>
      <c r="P40" s="8">
        <f t="shared" si="2"/>
        <v>73200</v>
      </c>
    </row>
    <row r="41" spans="1:16" ht="54.75" customHeight="1" x14ac:dyDescent="0.25">
      <c r="A41" s="68" t="s">
        <v>73</v>
      </c>
      <c r="B41" s="68"/>
      <c r="C41" s="68"/>
      <c r="D41" s="68"/>
      <c r="E41" s="20">
        <f>E42+E46</f>
        <v>-600000</v>
      </c>
      <c r="F41" s="20">
        <f>F42</f>
        <v>-400000</v>
      </c>
      <c r="G41" s="20">
        <f t="shared" ref="G41:O42" si="26">G42</f>
        <v>0</v>
      </c>
      <c r="H41" s="20">
        <f t="shared" si="26"/>
        <v>0</v>
      </c>
      <c r="I41" s="20">
        <f t="shared" si="26"/>
        <v>0</v>
      </c>
      <c r="J41" s="20">
        <f t="shared" si="26"/>
        <v>600000</v>
      </c>
      <c r="K41" s="20">
        <f t="shared" si="26"/>
        <v>600000</v>
      </c>
      <c r="L41" s="20">
        <f t="shared" si="26"/>
        <v>0</v>
      </c>
      <c r="M41" s="20">
        <f t="shared" si="26"/>
        <v>0</v>
      </c>
      <c r="N41" s="20">
        <f t="shared" si="26"/>
        <v>0</v>
      </c>
      <c r="O41" s="20">
        <f t="shared" si="26"/>
        <v>600000</v>
      </c>
      <c r="P41" s="8">
        <f t="shared" ref="P41:P49" si="27">J41+E41</f>
        <v>0</v>
      </c>
    </row>
    <row r="42" spans="1:16" s="18" customFormat="1" ht="76.5" customHeight="1" x14ac:dyDescent="0.25">
      <c r="A42" s="24" t="s">
        <v>10</v>
      </c>
      <c r="B42" s="13" t="s">
        <v>20</v>
      </c>
      <c r="C42" s="13"/>
      <c r="D42" s="12" t="s">
        <v>33</v>
      </c>
      <c r="E42" s="19">
        <f>E43</f>
        <v>-400000</v>
      </c>
      <c r="F42" s="19">
        <f t="shared" ref="F42" si="28">F43</f>
        <v>-400000</v>
      </c>
      <c r="G42" s="19">
        <f t="shared" si="26"/>
        <v>0</v>
      </c>
      <c r="H42" s="19">
        <f t="shared" si="26"/>
        <v>0</v>
      </c>
      <c r="I42" s="19">
        <f t="shared" si="26"/>
        <v>0</v>
      </c>
      <c r="J42" s="19">
        <f t="shared" si="26"/>
        <v>600000</v>
      </c>
      <c r="K42" s="19">
        <f t="shared" si="26"/>
        <v>600000</v>
      </c>
      <c r="L42" s="19">
        <f t="shared" si="26"/>
        <v>0</v>
      </c>
      <c r="M42" s="19">
        <f t="shared" si="26"/>
        <v>0</v>
      </c>
      <c r="N42" s="19">
        <f t="shared" si="26"/>
        <v>0</v>
      </c>
      <c r="O42" s="19">
        <f t="shared" si="26"/>
        <v>600000</v>
      </c>
      <c r="P42" s="8">
        <f t="shared" si="27"/>
        <v>200000</v>
      </c>
    </row>
    <row r="43" spans="1:16" s="18" customFormat="1" ht="72" customHeight="1" x14ac:dyDescent="0.25">
      <c r="A43" s="24" t="s">
        <v>11</v>
      </c>
      <c r="B43" s="13" t="s">
        <v>20</v>
      </c>
      <c r="C43" s="13"/>
      <c r="D43" s="12" t="s">
        <v>32</v>
      </c>
      <c r="E43" s="19">
        <f>E44+E45</f>
        <v>-400000</v>
      </c>
      <c r="F43" s="19">
        <f t="shared" ref="F43:O43" si="29">F44+F45</f>
        <v>-400000</v>
      </c>
      <c r="G43" s="19">
        <f t="shared" si="29"/>
        <v>0</v>
      </c>
      <c r="H43" s="19">
        <f t="shared" si="29"/>
        <v>0</v>
      </c>
      <c r="I43" s="19">
        <f t="shared" si="29"/>
        <v>0</v>
      </c>
      <c r="J43" s="19">
        <f t="shared" si="29"/>
        <v>600000</v>
      </c>
      <c r="K43" s="19">
        <f t="shared" si="29"/>
        <v>600000</v>
      </c>
      <c r="L43" s="19">
        <f t="shared" si="29"/>
        <v>0</v>
      </c>
      <c r="M43" s="19">
        <f t="shared" si="29"/>
        <v>0</v>
      </c>
      <c r="N43" s="19">
        <f t="shared" si="29"/>
        <v>0</v>
      </c>
      <c r="O43" s="19">
        <f t="shared" si="29"/>
        <v>600000</v>
      </c>
      <c r="P43" s="8">
        <f t="shared" si="27"/>
        <v>200000</v>
      </c>
    </row>
    <row r="44" spans="1:16" s="7" customFormat="1" ht="72" customHeight="1" x14ac:dyDescent="0.2">
      <c r="A44" s="39" t="s">
        <v>61</v>
      </c>
      <c r="B44" s="39" t="s">
        <v>15</v>
      </c>
      <c r="C44" s="39" t="s">
        <v>62</v>
      </c>
      <c r="D44" s="40" t="s">
        <v>63</v>
      </c>
      <c r="E44" s="9">
        <f>F44</f>
        <v>-600000</v>
      </c>
      <c r="F44" s="9">
        <v>-600000</v>
      </c>
      <c r="G44" s="9"/>
      <c r="H44" s="9"/>
      <c r="I44" s="9"/>
      <c r="J44" s="9">
        <v>600000</v>
      </c>
      <c r="K44" s="9">
        <v>600000</v>
      </c>
      <c r="L44" s="9"/>
      <c r="M44" s="9"/>
      <c r="N44" s="9"/>
      <c r="O44" s="9">
        <v>600000</v>
      </c>
      <c r="P44" s="8">
        <f t="shared" si="27"/>
        <v>0</v>
      </c>
    </row>
    <row r="45" spans="1:16" s="66" customFormat="1" ht="15" customHeight="1" x14ac:dyDescent="0.2">
      <c r="A45" s="67" t="s">
        <v>74</v>
      </c>
      <c r="B45" s="67" t="s">
        <v>75</v>
      </c>
      <c r="C45" s="67" t="s">
        <v>76</v>
      </c>
      <c r="D45" s="51" t="s">
        <v>77</v>
      </c>
      <c r="E45" s="65">
        <f t="shared" ref="E45" si="30">F45+I45</f>
        <v>200000</v>
      </c>
      <c r="F45" s="65">
        <v>200000</v>
      </c>
      <c r="G45" s="65"/>
      <c r="H45" s="65"/>
      <c r="I45" s="65"/>
      <c r="J45" s="65"/>
      <c r="K45" s="65"/>
      <c r="L45" s="65"/>
      <c r="M45" s="65"/>
      <c r="N45" s="65"/>
      <c r="O45" s="65"/>
      <c r="P45" s="8">
        <f t="shared" si="27"/>
        <v>200000</v>
      </c>
    </row>
    <row r="46" spans="1:16" s="7" customFormat="1" ht="53.25" customHeight="1" x14ac:dyDescent="0.2">
      <c r="A46" s="49" t="s">
        <v>12</v>
      </c>
      <c r="B46" s="25">
        <v>37</v>
      </c>
      <c r="C46" s="25"/>
      <c r="D46" s="26" t="s">
        <v>48</v>
      </c>
      <c r="E46" s="11">
        <f>E47</f>
        <v>-200000</v>
      </c>
      <c r="F46" s="11">
        <f t="shared" ref="F46:O46" si="31">F47</f>
        <v>-200000</v>
      </c>
      <c r="G46" s="11">
        <f t="shared" si="31"/>
        <v>0</v>
      </c>
      <c r="H46" s="11">
        <f t="shared" si="31"/>
        <v>0</v>
      </c>
      <c r="I46" s="11">
        <f t="shared" si="31"/>
        <v>0</v>
      </c>
      <c r="J46" s="11">
        <f t="shared" si="31"/>
        <v>0</v>
      </c>
      <c r="K46" s="11">
        <f t="shared" si="31"/>
        <v>0</v>
      </c>
      <c r="L46" s="11">
        <f t="shared" si="31"/>
        <v>0</v>
      </c>
      <c r="M46" s="11">
        <f t="shared" si="31"/>
        <v>0</v>
      </c>
      <c r="N46" s="11">
        <f t="shared" si="31"/>
        <v>0</v>
      </c>
      <c r="O46" s="11">
        <f t="shared" si="31"/>
        <v>0</v>
      </c>
      <c r="P46" s="8">
        <f t="shared" si="27"/>
        <v>-200000</v>
      </c>
    </row>
    <row r="47" spans="1:16" s="7" customFormat="1" ht="47.25" x14ac:dyDescent="0.2">
      <c r="A47" s="49" t="s">
        <v>13</v>
      </c>
      <c r="B47" s="25">
        <v>37</v>
      </c>
      <c r="C47" s="25"/>
      <c r="D47" s="26" t="s">
        <v>49</v>
      </c>
      <c r="E47" s="11">
        <f>E48+E59+E60+E61+E62</f>
        <v>-200000</v>
      </c>
      <c r="F47" s="11">
        <f>F48+F59+F60+F61+F62</f>
        <v>-200000</v>
      </c>
      <c r="G47" s="11">
        <f t="shared" ref="G47:O47" si="32">G48+G59+G60+G61+G62</f>
        <v>0</v>
      </c>
      <c r="H47" s="11">
        <f t="shared" si="32"/>
        <v>0</v>
      </c>
      <c r="I47" s="11">
        <f t="shared" si="32"/>
        <v>0</v>
      </c>
      <c r="J47" s="11">
        <f t="shared" si="32"/>
        <v>0</v>
      </c>
      <c r="K47" s="11">
        <f t="shared" si="32"/>
        <v>0</v>
      </c>
      <c r="L47" s="11">
        <f t="shared" si="32"/>
        <v>0</v>
      </c>
      <c r="M47" s="11">
        <f t="shared" si="32"/>
        <v>0</v>
      </c>
      <c r="N47" s="11">
        <f t="shared" si="32"/>
        <v>0</v>
      </c>
      <c r="O47" s="11">
        <f t="shared" si="32"/>
        <v>0</v>
      </c>
      <c r="P47" s="8">
        <f t="shared" si="27"/>
        <v>-200000</v>
      </c>
    </row>
    <row r="48" spans="1:16" s="7" customFormat="1" ht="32.25" customHeight="1" x14ac:dyDescent="0.2">
      <c r="A48" s="14" t="s">
        <v>14</v>
      </c>
      <c r="B48" s="16">
        <v>9770</v>
      </c>
      <c r="C48" s="14" t="s">
        <v>15</v>
      </c>
      <c r="D48" s="10" t="s">
        <v>50</v>
      </c>
      <c r="E48" s="9">
        <f>F48</f>
        <v>-200000</v>
      </c>
      <c r="F48" s="9">
        <v>-200000</v>
      </c>
      <c r="G48" s="11"/>
      <c r="H48" s="11"/>
      <c r="I48" s="11"/>
      <c r="J48" s="9">
        <f>K48</f>
        <v>0</v>
      </c>
      <c r="K48" s="9"/>
      <c r="L48" s="9"/>
      <c r="M48" s="9"/>
      <c r="N48" s="9"/>
      <c r="O48" s="9"/>
      <c r="P48" s="8">
        <f t="shared" ref="P48" si="33">J48+E48</f>
        <v>-200000</v>
      </c>
    </row>
    <row r="49" spans="1:16" ht="32.25" customHeight="1" thickBot="1" x14ac:dyDescent="0.3">
      <c r="A49" s="50"/>
      <c r="B49" s="6"/>
      <c r="C49" s="6"/>
      <c r="D49" s="6" t="s">
        <v>19</v>
      </c>
      <c r="E49" s="5">
        <f t="shared" ref="E49:O49" si="34">E18+E25+E33+E41</f>
        <v>-568220</v>
      </c>
      <c r="F49" s="5">
        <f t="shared" si="34"/>
        <v>-368220</v>
      </c>
      <c r="G49" s="5">
        <f t="shared" si="34"/>
        <v>0</v>
      </c>
      <c r="H49" s="5">
        <f t="shared" si="34"/>
        <v>0</v>
      </c>
      <c r="I49" s="5">
        <f t="shared" si="34"/>
        <v>0</v>
      </c>
      <c r="J49" s="5">
        <f t="shared" si="34"/>
        <v>2208837</v>
      </c>
      <c r="K49" s="5">
        <f t="shared" si="34"/>
        <v>2208837</v>
      </c>
      <c r="L49" s="5">
        <f t="shared" si="34"/>
        <v>0</v>
      </c>
      <c r="M49" s="5">
        <f t="shared" si="34"/>
        <v>0</v>
      </c>
      <c r="N49" s="5">
        <f t="shared" si="34"/>
        <v>0</v>
      </c>
      <c r="O49" s="5">
        <f t="shared" si="34"/>
        <v>2208837</v>
      </c>
      <c r="P49" s="8">
        <f t="shared" si="27"/>
        <v>1640617</v>
      </c>
    </row>
    <row r="50" spans="1:16" ht="32.25" customHeight="1" x14ac:dyDescent="0.25">
      <c r="P50" s="58"/>
    </row>
    <row r="51" spans="1:16" ht="32.25" customHeight="1" x14ac:dyDescent="0.3">
      <c r="D51" s="4" t="s">
        <v>18</v>
      </c>
      <c r="N51" s="4" t="s">
        <v>79</v>
      </c>
    </row>
    <row r="52" spans="1:16" ht="32.25" customHeight="1" x14ac:dyDescent="0.25"/>
    <row r="53" spans="1:16" ht="32.25" customHeight="1" x14ac:dyDescent="0.25"/>
    <row r="54" spans="1:16" ht="32.25" customHeight="1" x14ac:dyDescent="0.25"/>
    <row r="55" spans="1:16" ht="32.25" customHeight="1" x14ac:dyDescent="0.3">
      <c r="E55" s="3"/>
      <c r="F55" s="3"/>
      <c r="G55" s="3"/>
      <c r="H55" s="3"/>
      <c r="I55" s="3"/>
      <c r="J55" s="3"/>
      <c r="K55" s="3"/>
      <c r="L55" s="3"/>
      <c r="M55" s="3"/>
    </row>
    <row r="56" spans="1:16" ht="32.25" customHeight="1" x14ac:dyDescent="0.3">
      <c r="E56" s="2"/>
    </row>
    <row r="57" spans="1:16" ht="32.25" customHeight="1" x14ac:dyDescent="0.25"/>
    <row r="58" spans="1:16" ht="32.25" customHeight="1" x14ac:dyDescent="0.25"/>
    <row r="59" spans="1:16" ht="32.25" customHeight="1" x14ac:dyDescent="0.25"/>
    <row r="60" spans="1:16" ht="32.25" customHeight="1" x14ac:dyDescent="0.25"/>
    <row r="61" spans="1:16" ht="32.25" customHeight="1" x14ac:dyDescent="0.25"/>
    <row r="62" spans="1:16" ht="32.25" customHeight="1" x14ac:dyDescent="0.25"/>
    <row r="63" spans="1:16" ht="32.25" customHeight="1" x14ac:dyDescent="0.25"/>
    <row r="64" spans="1:16" ht="32.25" customHeight="1" x14ac:dyDescent="0.25"/>
    <row r="65" ht="32.25" customHeight="1" x14ac:dyDescent="0.25"/>
    <row r="66" ht="32.25" customHeight="1" x14ac:dyDescent="0.25"/>
    <row r="67" ht="32.25" customHeight="1" x14ac:dyDescent="0.25"/>
    <row r="68" ht="32.25" customHeight="1" x14ac:dyDescent="0.25"/>
    <row r="69" ht="32.25" customHeight="1" x14ac:dyDescent="0.25"/>
    <row r="70" ht="32.25" customHeight="1" x14ac:dyDescent="0.25"/>
    <row r="71" ht="32.25" customHeight="1" x14ac:dyDescent="0.25"/>
    <row r="72" ht="32.25" customHeight="1" x14ac:dyDescent="0.25"/>
    <row r="73" ht="32.25" customHeight="1" x14ac:dyDescent="0.25"/>
    <row r="74" ht="32.25" customHeight="1" x14ac:dyDescent="0.25"/>
    <row r="75" ht="32.25" customHeight="1" x14ac:dyDescent="0.25"/>
    <row r="76" ht="32.25" customHeight="1" x14ac:dyDescent="0.25"/>
    <row r="77" ht="32.25" customHeight="1" x14ac:dyDescent="0.25"/>
    <row r="78" ht="32.25" customHeight="1" x14ac:dyDescent="0.25"/>
    <row r="79" ht="32.25" customHeight="1" x14ac:dyDescent="0.25"/>
    <row r="80" ht="32.25" customHeight="1" x14ac:dyDescent="0.25"/>
    <row r="81" ht="32.25" customHeight="1" x14ac:dyDescent="0.25"/>
    <row r="82" ht="32.25" customHeight="1" x14ac:dyDescent="0.25"/>
    <row r="83" ht="32.25" customHeight="1" x14ac:dyDescent="0.25"/>
    <row r="84" ht="32.25" customHeight="1" x14ac:dyDescent="0.25"/>
    <row r="85" ht="32.25" customHeight="1" x14ac:dyDescent="0.25"/>
    <row r="86" ht="32.25" customHeight="1" x14ac:dyDescent="0.25"/>
    <row r="87" ht="32.25" customHeight="1" x14ac:dyDescent="0.25"/>
    <row r="88" ht="32.25" customHeight="1" x14ac:dyDescent="0.25"/>
    <row r="89" ht="32.25" customHeight="1" x14ac:dyDescent="0.25"/>
    <row r="90" ht="32.25" customHeight="1" x14ac:dyDescent="0.25"/>
    <row r="91" ht="32.25" customHeight="1" x14ac:dyDescent="0.25"/>
    <row r="92" ht="32.25" customHeight="1" x14ac:dyDescent="0.25"/>
    <row r="93" ht="32.25" customHeight="1" x14ac:dyDescent="0.25"/>
    <row r="94" ht="32.25" customHeight="1" x14ac:dyDescent="0.25"/>
    <row r="95" ht="32.25" customHeight="1" x14ac:dyDescent="0.25"/>
    <row r="96" ht="32.25" customHeight="1" x14ac:dyDescent="0.25"/>
    <row r="97" ht="32.25" customHeight="1" x14ac:dyDescent="0.25"/>
    <row r="98" ht="32.25" customHeight="1" x14ac:dyDescent="0.25"/>
    <row r="99" ht="32.25" customHeight="1" x14ac:dyDescent="0.25"/>
    <row r="100" ht="32.25" customHeight="1" x14ac:dyDescent="0.25"/>
    <row r="101" ht="32.25" customHeight="1" x14ac:dyDescent="0.25"/>
    <row r="102" ht="32.25" customHeight="1" x14ac:dyDescent="0.25"/>
    <row r="103" ht="32.25" customHeight="1" x14ac:dyDescent="0.25"/>
    <row r="104" ht="32.25" customHeight="1" x14ac:dyDescent="0.25"/>
    <row r="105" ht="32.25" customHeight="1" x14ac:dyDescent="0.25"/>
    <row r="106" ht="32.25" customHeight="1" x14ac:dyDescent="0.25"/>
    <row r="107" ht="32.25" customHeight="1" x14ac:dyDescent="0.25"/>
    <row r="108" ht="32.25" customHeight="1" x14ac:dyDescent="0.25"/>
  </sheetData>
  <sheetProtection selectLockedCells="1" selectUnlockedCells="1"/>
  <mergeCells count="30">
    <mergeCell ref="O13:O15"/>
    <mergeCell ref="B10:C10"/>
    <mergeCell ref="B11:C11"/>
    <mergeCell ref="A18:D18"/>
    <mergeCell ref="A33:D33"/>
    <mergeCell ref="D12:D15"/>
    <mergeCell ref="A12:A15"/>
    <mergeCell ref="B12:B15"/>
    <mergeCell ref="A17:P17"/>
    <mergeCell ref="N14:N15"/>
    <mergeCell ref="M13:N13"/>
    <mergeCell ref="L13:L15"/>
    <mergeCell ref="H14:H15"/>
    <mergeCell ref="A25:D25"/>
    <mergeCell ref="A41:D41"/>
    <mergeCell ref="D5:I5"/>
    <mergeCell ref="J12:O12"/>
    <mergeCell ref="J13:J15"/>
    <mergeCell ref="E12:I12"/>
    <mergeCell ref="C12:C15"/>
    <mergeCell ref="F13:F15"/>
    <mergeCell ref="E13:E15"/>
    <mergeCell ref="G13:H13"/>
    <mergeCell ref="K13:K14"/>
    <mergeCell ref="M14:M15"/>
    <mergeCell ref="D7:J7"/>
    <mergeCell ref="A8:P8"/>
    <mergeCell ref="G14:G15"/>
    <mergeCell ref="P12:P15"/>
    <mergeCell ref="I13:I15"/>
  </mergeCells>
  <printOptions horizontalCentered="1"/>
  <pageMargins left="0.47244094488188981" right="0.19685039370078741" top="0.27559055118110237" bottom="0.27559055118110237" header="0.51181102362204722" footer="0.51181102362204722"/>
  <pageSetup paperSize="9" scale="57" firstPageNumber="0" orientation="landscape" blackAndWhite="1" horizontalDpi="300" verticalDpi="300" r:id="rId1"/>
  <headerFooter alignWithMargins="0"/>
  <rowBreaks count="2" manualBreakCount="2">
    <brk id="24" max="16383" man="1"/>
    <brk id="5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 2,1</vt:lpstr>
      <vt:lpstr>'дод 2,1'!Заголовки_для_печати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</cp:lastModifiedBy>
  <cp:lastPrinted>2021-09-06T06:31:23Z</cp:lastPrinted>
  <dcterms:created xsi:type="dcterms:W3CDTF">2021-04-01T12:21:07Z</dcterms:created>
  <dcterms:modified xsi:type="dcterms:W3CDTF">2021-09-06T06:33:12Z</dcterms:modified>
</cp:coreProperties>
</file>