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сесії  2023 рік\сесія 24.11.2023\"/>
    </mc:Choice>
  </mc:AlternateContent>
  <xr:revisionPtr revIDLastSave="0" documentId="13_ncr:1_{1602A128-6AA1-4A05-BED2-F369A132A97D}" xr6:coauthVersionLast="38" xr6:coauthVersionMax="38" xr10:uidLastSave="{00000000-0000-0000-0000-000000000000}"/>
  <bookViews>
    <workbookView xWindow="0" yWindow="0" windowWidth="10140" windowHeight="6360" xr2:uid="{00000000-000D-0000-FFFF-FFFF00000000}"/>
  </bookViews>
  <sheets>
    <sheet name="Аркуш1 (3)" sheetId="4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4" l="1"/>
  <c r="P25" i="4"/>
  <c r="O26" i="4"/>
  <c r="K26" i="4"/>
  <c r="J26" i="4"/>
  <c r="J27" i="4"/>
  <c r="K27" i="4"/>
  <c r="L27" i="4"/>
  <c r="M27" i="4"/>
  <c r="N27" i="4"/>
  <c r="O27" i="4"/>
  <c r="F36" i="4" l="1"/>
  <c r="G36" i="4"/>
  <c r="H36" i="4"/>
  <c r="I36" i="4"/>
  <c r="J36" i="4"/>
  <c r="K36" i="4"/>
  <c r="L36" i="4"/>
  <c r="M36" i="4"/>
  <c r="N36" i="4"/>
  <c r="O36" i="4"/>
  <c r="P36" i="4"/>
  <c r="E36" i="4"/>
  <c r="E25" i="4"/>
  <c r="F18" i="4"/>
  <c r="G18" i="4"/>
  <c r="H18" i="4"/>
  <c r="I18" i="4"/>
  <c r="J18" i="4"/>
  <c r="K18" i="4"/>
  <c r="L18" i="4"/>
  <c r="M18" i="4"/>
  <c r="N18" i="4"/>
  <c r="O18" i="4"/>
  <c r="P18" i="4"/>
  <c r="E18" i="4"/>
  <c r="F25" i="4" l="1"/>
  <c r="G25" i="4"/>
  <c r="H25" i="4"/>
  <c r="I25" i="4"/>
  <c r="J25" i="4"/>
  <c r="K25" i="4"/>
  <c r="L25" i="4"/>
  <c r="M25" i="4"/>
  <c r="N25" i="4"/>
  <c r="O25" i="4"/>
  <c r="J17" i="4"/>
  <c r="P17" i="4" s="1"/>
  <c r="L16" i="4"/>
  <c r="L15" i="4" s="1"/>
  <c r="G16" i="4"/>
  <c r="G15" i="4" s="1"/>
  <c r="F16" i="4"/>
  <c r="F15" i="4" s="1"/>
  <c r="E16" i="4"/>
  <c r="E15" i="4" s="1"/>
  <c r="J16" i="4" l="1"/>
  <c r="J15" i="4" s="1"/>
  <c r="P15" i="4" s="1"/>
  <c r="P16" i="4" l="1"/>
  <c r="O14" i="4" l="1"/>
  <c r="N14" i="4"/>
  <c r="M14" i="4"/>
  <c r="L14" i="4"/>
  <c r="K14" i="4"/>
  <c r="J14" i="4"/>
  <c r="I14" i="4"/>
  <c r="H14" i="4"/>
  <c r="G14" i="4"/>
  <c r="F14" i="4"/>
  <c r="E14" i="4" l="1"/>
  <c r="P14" i="4"/>
  <c r="F64" i="4" l="1"/>
  <c r="G64" i="4"/>
  <c r="H64" i="4"/>
  <c r="I64" i="4"/>
  <c r="J64" i="4"/>
  <c r="K64" i="4"/>
  <c r="L64" i="4"/>
  <c r="M64" i="4"/>
  <c r="N64" i="4"/>
  <c r="O64" i="4"/>
  <c r="E64" i="4" l="1"/>
</calcChain>
</file>

<file path=xl/sharedStrings.xml><?xml version="1.0" encoding="utf-8"?>
<sst xmlns="http://schemas.openxmlformats.org/spreadsheetml/2006/main" count="191" uniqueCount="136">
  <si>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</si>
  <si>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</si>
  <si>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</si>
  <si>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</si>
  <si>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</si>
  <si>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</si>
  <si>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</si>
  <si>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</si>
  <si>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</si>
  <si>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</si>
  <si>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</si>
  <si>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</si>
  <si>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</si>
  <si>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</si>
  <si>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</si>
  <si>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</si>
  <si>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</si>
  <si>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</si>
  <si>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X</t>
  </si>
  <si>
    <t>УСЬОГО</t>
  </si>
  <si>
    <t>0752500000</t>
  </si>
  <si>
    <t>(код бюджету)</t>
  </si>
  <si>
    <t>Зміни до розподілу видатків бюджету Великобичківської територіальної громади на 2023 рік</t>
  </si>
  <si>
    <t xml:space="preserve"> Додаток № 3.1</t>
  </si>
  <si>
    <t>1010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</si>
  <si>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</si>
  <si>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</si>
  <si>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</si>
  <si>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</si>
  <si>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за головними розпорядниками коштів ( у межах змін обсягу доходів)</t>
  </si>
  <si>
    <t xml:space="preserve">                              Великобичківської селищної ради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</si>
  <si>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</si>
  <si>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</si>
  <si>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</si>
  <si>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</si>
  <si>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 xml:space="preserve">                  Секретар  ради</t>
  </si>
  <si>
    <t>Валентина БОЖУК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</si>
  <si>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</si>
  <si>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</si>
  <si>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</si>
  <si>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</si>
  <si>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</si>
  <si>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0116030</t>
  </si>
  <si>
    <t>6030</t>
  </si>
  <si>
    <t>0620</t>
  </si>
  <si>
    <t>Організація благоустрою населених пунктів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</si>
  <si>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</si>
  <si>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</si>
  <si>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</si>
  <si>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</si>
  <si>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</si>
  <si>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</si>
  <si>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</si>
  <si>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</si>
  <si>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</si>
  <si>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</si>
  <si>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</si>
  <si>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4030</t>
  </si>
  <si>
    <t>0824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</si>
  <si>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</si>
  <si>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</si>
  <si>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</si>
  <si>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</si>
  <si>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</si>
  <si>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</si>
  <si>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</si>
  <si>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</si>
  <si>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</si>
  <si>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</si>
  <si>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</si>
  <si>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</si>
  <si>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0990</t>
  </si>
  <si>
    <t>0611080</t>
  </si>
  <si>
    <t>1080</t>
  </si>
  <si>
    <t>0960</t>
  </si>
  <si>
    <t>Надання спеціалізованої освіти мистецькими школами</t>
  </si>
  <si>
    <t>3700000</t>
  </si>
  <si>
    <t>Фінансовий відділ Великобичківської селищної ради</t>
  </si>
  <si>
    <t>3710000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</si>
  <si>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</si>
  <si>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</si>
  <si>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</si>
  <si>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</si>
  <si>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</si>
  <si>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</si>
  <si>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</si>
  <si>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1. Зміни до розподілу у межах змін обсягу доходів селищного бюджету</t>
  </si>
  <si>
    <t>2.Спрямування залишку коштів бюджету, що утворився на 01.01.2023 року</t>
  </si>
  <si>
    <t>4.Перерозподіл в межах загального обсягу</t>
  </si>
  <si>
    <t>3.Зміни за рахунок перевиконання доходів на 1.10.2023</t>
  </si>
  <si>
    <t>0111010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</si>
  <si>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</si>
  <si>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</si>
  <si>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</si>
  <si>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</si>
  <si>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</si>
  <si>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</si>
  <si>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</si>
  <si>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0113242</t>
  </si>
  <si>
    <t>3242</t>
  </si>
  <si>
    <t>Інші заходи у сфері соціального захисту і соціального забезпечення</t>
  </si>
  <si>
    <t>0116014</t>
  </si>
  <si>
    <t>6014</t>
  </si>
  <si>
    <t>Забезпечення збору та вивезення сміття і відходів</t>
  </si>
  <si>
    <t>0117130</t>
  </si>
  <si>
    <t>7130</t>
  </si>
  <si>
    <t>0421</t>
  </si>
  <si>
    <t>Здійснення заходів із землеустрою</t>
  </si>
  <si>
    <t>0117310</t>
  </si>
  <si>
    <t>7310</t>
  </si>
  <si>
    <t>0443</t>
  </si>
  <si>
    <t>Будівництво об`єктів житлово-комунального господарства</t>
  </si>
  <si>
    <t>0118130</t>
  </si>
  <si>
    <t>8130</t>
  </si>
  <si>
    <t>Забезпечення діяльності місцевої та добровільної пожежної охорони</t>
  </si>
  <si>
    <t>0611141</t>
  </si>
  <si>
    <t>1141</t>
  </si>
  <si>
    <t>Забезпечення діяльності інших закладів у сфері освіти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</si>
  <si>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</si>
  <si>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</si>
  <si>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</si>
  <si>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</si>
  <si>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</si>
  <si>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</si>
  <si>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3710160</t>
  </si>
  <si>
    <t xml:space="preserve"> від 24.11.2023р.№ 1100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</si>
  <si>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</si>
  <si>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</si>
  <si>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</si>
  <si>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3719770</t>
  </si>
  <si>
    <t>9770</t>
  </si>
  <si>
    <t>Інші субвенції з місцевого бюджету</t>
  </si>
  <si>
    <t xml:space="preserve"> до рішення 28-ї(позачергової) сесії VIII скликання </t>
  </si>
  <si>
    <t>0116040</t>
  </si>
  <si>
    <t>6040</t>
  </si>
  <si>
    <t>Заходи, пов`язані з поліпшенням питної 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</si>
</sst>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Helv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52">
    <xf numFmtId="0" fontId="0" fillId="0" borderId="0" xfId="0"/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4" fontId="6" fillId="3" borderId="2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7" fillId="0" borderId="0" xfId="1" applyFont="1"/>
    <xf numFmtId="0" fontId="3" fillId="0" borderId="2" xfId="0" quotePrefix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vertical="center" wrapText="1"/>
    </xf>
    <xf numFmtId="0" fontId="8" fillId="0" borderId="0" xfId="2" applyFont="1" applyAlignment="1"/>
    <xf numFmtId="0" fontId="7" fillId="0" borderId="0" xfId="1" applyFont="1" applyAlignment="1"/>
    <xf numFmtId="0" fontId="6" fillId="0" borderId="0" xfId="1" applyFont="1" applyAlignment="1"/>
    <xf numFmtId="49" fontId="8" fillId="0" borderId="2" xfId="4" applyNumberFormat="1" applyFont="1" applyBorder="1" applyAlignment="1">
      <alignment horizontal="center" vertical="center" wrapText="1"/>
    </xf>
    <xf numFmtId="2" fontId="8" fillId="0" borderId="2" xfId="4" applyNumberFormat="1" applyFont="1" applyBorder="1" applyAlignment="1">
      <alignment horizontal="center" vertical="center" wrapText="1"/>
    </xf>
    <xf numFmtId="2" fontId="8" fillId="0" borderId="2" xfId="4" applyNumberFormat="1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2" fontId="8" fillId="0" borderId="6" xfId="4" applyNumberFormat="1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0" fillId="0" borderId="2" xfId="0" quotePrefix="1" applyFont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left" vertical="center" wrapText="1"/>
    </xf>
    <xf numFmtId="2" fontId="6" fillId="3" borderId="3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2" fontId="6" fillId="3" borderId="4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Звичайний" xfId="0" builtinId="0"/>
    <cellStyle name="Звичайний 2" xfId="3" xr:uid="{00000000-0005-0000-0000-000001000000}"/>
    <cellStyle name="Обычный 2" xfId="2" xr:uid="{00000000-0005-0000-0000-000002000000}"/>
    <cellStyle name="Обычный_дод.3 до рішення" xfId="1" xr:uid="{00000000-0005-0000-0000-000003000000}"/>
    <cellStyle name="Обычный_Додатки 3,5,6 на 2021 рік для ОТГ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tabSelected="1" view="pageBreakPreview" topLeftCell="A22" zoomScale="90" zoomScaleNormal="100" zoomScaleSheetLayoutView="90" workbookViewId="0">
      <selection activeCell="A30" sqref="A30:D30"/>
    </sheetView>
  </sheetViews>
  <sheetFormatPr defaultRowHeight="15.75" x14ac:dyDescent="0.25"/>
  <cols>
    <col min="1" max="3" width="12" style="2" customWidth="1"/>
    <col min="4" max="4" width="40.7109375" style="2" customWidth="1"/>
    <col min="5" max="5" width="14.42578125" style="3" customWidth="1"/>
    <col min="6" max="6" width="15" style="3" customWidth="1"/>
    <col min="7" max="7" width="13.7109375" style="3" customWidth="1"/>
    <col min="8" max="8" width="14.42578125" style="3" customWidth="1"/>
    <col min="9" max="9" width="13.7109375" style="3" customWidth="1"/>
    <col min="10" max="11" width="14.85546875" style="3" customWidth="1"/>
    <col min="12" max="14" width="13.7109375" style="3" customWidth="1"/>
    <col min="15" max="15" width="15.42578125" style="3" customWidth="1"/>
    <col min="16" max="16" width="13.7109375" style="3" customWidth="1"/>
    <col min="17" max="16384" width="9.140625" style="2"/>
  </cols>
  <sheetData>
    <row r="1" spans="1:16" x14ac:dyDescent="0.25">
      <c r="E1" s="2"/>
      <c r="F1" s="2"/>
      <c r="G1" s="2"/>
      <c r="H1" s="2"/>
      <c r="I1" s="2"/>
      <c r="J1" s="2"/>
      <c r="K1" s="2"/>
      <c r="L1" s="2"/>
      <c r="M1" s="2" t="s">
        <v>23</v>
      </c>
      <c r="N1" s="2"/>
      <c r="O1" s="2"/>
      <c r="P1" s="2"/>
    </row>
    <row r="2" spans="1:16" x14ac:dyDescent="0.25">
      <c r="E2" s="2"/>
      <c r="F2" s="2"/>
      <c r="G2" s="2"/>
      <c r="H2" s="2"/>
      <c r="I2" s="2"/>
      <c r="J2" s="2"/>
      <c r="K2" s="2"/>
      <c r="L2" s="2"/>
      <c r="M2" s="2" t="s">
        <v>132</v>
      </c>
      <c r="N2" s="2"/>
      <c r="O2" s="2"/>
      <c r="P2" s="2"/>
    </row>
    <row r="3" spans="1:16" x14ac:dyDescent="0.25">
      <c r="E3" s="2"/>
      <c r="F3" s="2"/>
      <c r="G3" s="2"/>
      <c r="H3" s="2"/>
      <c r="I3" s="2"/>
      <c r="J3" s="2"/>
      <c r="K3" s="2"/>
      <c r="L3" s="2"/>
      <c r="M3" s="3" t="s">
        <v>30</v>
      </c>
      <c r="N3" s="2"/>
      <c r="O3" s="2"/>
      <c r="P3" s="2"/>
    </row>
    <row r="4" spans="1:16" x14ac:dyDescent="0.25">
      <c r="E4" s="2"/>
      <c r="F4" s="2"/>
      <c r="G4" s="2"/>
      <c r="H4" s="2"/>
      <c r="I4" s="2"/>
      <c r="J4" s="2"/>
      <c r="K4" s="2"/>
      <c r="L4" s="2"/>
      <c r="M4" s="2" t="s">
        <v>125</v>
      </c>
      <c r="N4" s="2"/>
      <c r="O4" s="2"/>
      <c r="P4" s="2"/>
    </row>
    <row r="5" spans="1:16" x14ac:dyDescent="0.25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x14ac:dyDescent="0.25">
      <c r="A6" s="51" t="s">
        <v>29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x14ac:dyDescent="0.25">
      <c r="A7" s="4" t="s">
        <v>20</v>
      </c>
      <c r="B7" s="3"/>
      <c r="C7" s="3"/>
      <c r="D7" s="3"/>
    </row>
    <row r="8" spans="1:16" x14ac:dyDescent="0.25">
      <c r="A8" s="2" t="s">
        <v>21</v>
      </c>
      <c r="P8" s="3" t="s">
        <v>0</v>
      </c>
    </row>
    <row r="9" spans="1:16" x14ac:dyDescent="0.25">
      <c r="A9" s="49" t="s">
        <v>1</v>
      </c>
      <c r="B9" s="49" t="s">
        <v>2</v>
      </c>
      <c r="C9" s="49" t="s">
        <v>3</v>
      </c>
      <c r="D9" s="49" t="s">
        <v>4</v>
      </c>
      <c r="E9" s="49" t="s">
        <v>5</v>
      </c>
      <c r="F9" s="49"/>
      <c r="G9" s="49"/>
      <c r="H9" s="49"/>
      <c r="I9" s="49"/>
      <c r="J9" s="49" t="s">
        <v>12</v>
      </c>
      <c r="K9" s="49"/>
      <c r="L9" s="49"/>
      <c r="M9" s="49"/>
      <c r="N9" s="49"/>
      <c r="O9" s="49"/>
      <c r="P9" s="50" t="s">
        <v>14</v>
      </c>
    </row>
    <row r="10" spans="1:16" x14ac:dyDescent="0.25">
      <c r="A10" s="49"/>
      <c r="B10" s="49"/>
      <c r="C10" s="49"/>
      <c r="D10" s="49"/>
      <c r="E10" s="50" t="s">
        <v>6</v>
      </c>
      <c r="F10" s="49" t="s">
        <v>7</v>
      </c>
      <c r="G10" s="49" t="s">
        <v>8</v>
      </c>
      <c r="H10" s="49"/>
      <c r="I10" s="49" t="s">
        <v>11</v>
      </c>
      <c r="J10" s="50" t="s">
        <v>6</v>
      </c>
      <c r="K10" s="49" t="s">
        <v>13</v>
      </c>
      <c r="L10" s="49" t="s">
        <v>7</v>
      </c>
      <c r="M10" s="49" t="s">
        <v>8</v>
      </c>
      <c r="N10" s="49"/>
      <c r="O10" s="49" t="s">
        <v>11</v>
      </c>
      <c r="P10" s="49"/>
    </row>
    <row r="11" spans="1:16" x14ac:dyDescent="0.25">
      <c r="A11" s="49"/>
      <c r="B11" s="49"/>
      <c r="C11" s="49"/>
      <c r="D11" s="49"/>
      <c r="E11" s="49"/>
      <c r="F11" s="49"/>
      <c r="G11" s="49" t="s">
        <v>9</v>
      </c>
      <c r="H11" s="49" t="s">
        <v>10</v>
      </c>
      <c r="I11" s="49"/>
      <c r="J11" s="49"/>
      <c r="K11" s="49"/>
      <c r="L11" s="49"/>
      <c r="M11" s="49" t="s">
        <v>9</v>
      </c>
      <c r="N11" s="49" t="s">
        <v>10</v>
      </c>
      <c r="O11" s="49"/>
      <c r="P11" s="49"/>
    </row>
    <row r="12" spans="1:16" ht="7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A13" s="43">
        <v>1</v>
      </c>
      <c r="B13" s="43">
        <v>2</v>
      </c>
      <c r="C13" s="43">
        <v>3</v>
      </c>
      <c r="D13" s="43">
        <v>4</v>
      </c>
      <c r="E13" s="44">
        <v>5</v>
      </c>
      <c r="F13" s="43">
        <v>6</v>
      </c>
      <c r="G13" s="43">
        <v>7</v>
      </c>
      <c r="H13" s="43">
        <v>8</v>
      </c>
      <c r="I13" s="43">
        <v>9</v>
      </c>
      <c r="J13" s="44">
        <v>10</v>
      </c>
      <c r="K13" s="43">
        <v>11</v>
      </c>
      <c r="L13" s="43">
        <v>12</v>
      </c>
      <c r="M13" s="43">
        <v>13</v>
      </c>
      <c r="N13" s="43">
        <v>14</v>
      </c>
      <c r="O13" s="43">
        <v>15</v>
      </c>
      <c r="P13" s="44">
        <v>16</v>
      </c>
    </row>
    <row r="14" spans="1:16" s="6" customFormat="1" ht="36.75" customHeight="1" x14ac:dyDescent="0.25">
      <c r="A14" s="45" t="s">
        <v>86</v>
      </c>
      <c r="B14" s="45"/>
      <c r="C14" s="45"/>
      <c r="D14" s="45"/>
      <c r="E14" s="5">
        <f>E15</f>
        <v>0</v>
      </c>
      <c r="F14" s="5">
        <f t="shared" ref="F14:P14" si="0">F15</f>
        <v>0</v>
      </c>
      <c r="G14" s="5">
        <f t="shared" si="0"/>
        <v>0</v>
      </c>
      <c r="H14" s="5">
        <f t="shared" si="0"/>
        <v>0</v>
      </c>
      <c r="I14" s="5">
        <f t="shared" si="0"/>
        <v>0</v>
      </c>
      <c r="J14" s="5">
        <f t="shared" si="0"/>
        <v>284000</v>
      </c>
      <c r="K14" s="5">
        <f t="shared" si="0"/>
        <v>0</v>
      </c>
      <c r="L14" s="5">
        <f t="shared" si="0"/>
        <v>284000</v>
      </c>
      <c r="M14" s="5">
        <f t="shared" si="0"/>
        <v>0</v>
      </c>
      <c r="N14" s="5">
        <f t="shared" si="0"/>
        <v>0</v>
      </c>
      <c r="O14" s="5">
        <f t="shared" si="0"/>
        <v>0</v>
      </c>
      <c r="P14" s="5">
        <f t="shared" si="0"/>
        <v>284000</v>
      </c>
    </row>
    <row r="15" spans="1:16" ht="47.25" customHeight="1" x14ac:dyDescent="0.25">
      <c r="A15" s="25" t="s">
        <v>25</v>
      </c>
      <c r="B15" s="26"/>
      <c r="C15" s="26"/>
      <c r="D15" s="27" t="s">
        <v>26</v>
      </c>
      <c r="E15" s="11">
        <f>E16</f>
        <v>0</v>
      </c>
      <c r="F15" s="28">
        <f>F16</f>
        <v>0</v>
      </c>
      <c r="G15" s="18">
        <f>G16</f>
        <v>0</v>
      </c>
      <c r="H15" s="18">
        <v>0</v>
      </c>
      <c r="I15" s="18">
        <v>0</v>
      </c>
      <c r="J15" s="11">
        <f>J16</f>
        <v>284000</v>
      </c>
      <c r="K15" s="28">
        <v>0</v>
      </c>
      <c r="L15" s="18">
        <f>L16</f>
        <v>284000</v>
      </c>
      <c r="M15" s="18">
        <v>0</v>
      </c>
      <c r="N15" s="18">
        <v>0</v>
      </c>
      <c r="O15" s="18">
        <v>0</v>
      </c>
      <c r="P15" s="11">
        <f t="shared" ref="P15:P17" si="1">E15+J15</f>
        <v>284000</v>
      </c>
    </row>
    <row r="16" spans="1:16" ht="48.75" customHeight="1" x14ac:dyDescent="0.25">
      <c r="A16" s="25" t="s">
        <v>27</v>
      </c>
      <c r="B16" s="26"/>
      <c r="C16" s="26"/>
      <c r="D16" s="29" t="s">
        <v>28</v>
      </c>
      <c r="E16" s="11">
        <f>SUM(E17:E17)</f>
        <v>0</v>
      </c>
      <c r="F16" s="28">
        <f>F17</f>
        <v>0</v>
      </c>
      <c r="G16" s="18">
        <f>G17</f>
        <v>0</v>
      </c>
      <c r="H16" s="18">
        <v>0</v>
      </c>
      <c r="I16" s="18">
        <v>0</v>
      </c>
      <c r="J16" s="11">
        <f>J17</f>
        <v>284000</v>
      </c>
      <c r="K16" s="28">
        <v>0</v>
      </c>
      <c r="L16" s="18">
        <f>L17</f>
        <v>284000</v>
      </c>
      <c r="M16" s="18">
        <v>0</v>
      </c>
      <c r="N16" s="18">
        <v>0</v>
      </c>
      <c r="O16" s="18">
        <v>0</v>
      </c>
      <c r="P16" s="11">
        <f t="shared" si="1"/>
        <v>284000</v>
      </c>
    </row>
    <row r="17" spans="1:16" ht="84" customHeight="1" x14ac:dyDescent="0.25">
      <c r="A17" s="38" t="s">
        <v>126</v>
      </c>
      <c r="B17" s="38" t="s">
        <v>127</v>
      </c>
      <c r="C17" s="39" t="s">
        <v>71</v>
      </c>
      <c r="D17" s="40" t="s">
        <v>128</v>
      </c>
      <c r="E17" s="30">
        <v>0</v>
      </c>
      <c r="F17" s="17">
        <v>0</v>
      </c>
      <c r="G17" s="17">
        <v>0</v>
      </c>
      <c r="H17" s="17">
        <v>0</v>
      </c>
      <c r="I17" s="17">
        <v>0</v>
      </c>
      <c r="J17" s="16">
        <f>L17</f>
        <v>284000</v>
      </c>
      <c r="K17" s="31">
        <v>0</v>
      </c>
      <c r="L17" s="17">
        <v>284000</v>
      </c>
      <c r="M17" s="17">
        <v>0</v>
      </c>
      <c r="N17" s="17">
        <v>0</v>
      </c>
      <c r="O17" s="17">
        <v>0</v>
      </c>
      <c r="P17" s="16">
        <f t="shared" si="1"/>
        <v>284000</v>
      </c>
    </row>
    <row r="18" spans="1:16" s="6" customFormat="1" ht="36.75" customHeight="1" x14ac:dyDescent="0.25">
      <c r="A18" s="45" t="s">
        <v>87</v>
      </c>
      <c r="B18" s="45"/>
      <c r="C18" s="45"/>
      <c r="D18" s="45"/>
      <c r="E18" s="5">
        <f>E19+E22</f>
        <v>274200</v>
      </c>
      <c r="F18" s="5">
        <f t="shared" ref="F18:P18" si="2">F19+F22</f>
        <v>274200</v>
      </c>
      <c r="G18" s="5">
        <f t="shared" si="2"/>
        <v>0</v>
      </c>
      <c r="H18" s="5">
        <f t="shared" si="2"/>
        <v>0</v>
      </c>
      <c r="I18" s="5">
        <f t="shared" si="2"/>
        <v>0</v>
      </c>
      <c r="J18" s="5">
        <f t="shared" si="2"/>
        <v>0</v>
      </c>
      <c r="K18" s="5">
        <f t="shared" si="2"/>
        <v>0</v>
      </c>
      <c r="L18" s="5">
        <f t="shared" si="2"/>
        <v>0</v>
      </c>
      <c r="M18" s="5">
        <f t="shared" si="2"/>
        <v>0</v>
      </c>
      <c r="N18" s="5">
        <f t="shared" si="2"/>
        <v>0</v>
      </c>
      <c r="O18" s="5">
        <f t="shared" si="2"/>
        <v>0</v>
      </c>
      <c r="P18" s="5">
        <f t="shared" si="2"/>
        <v>274200</v>
      </c>
    </row>
    <row r="19" spans="1:16" x14ac:dyDescent="0.25">
      <c r="A19" s="7" t="s">
        <v>15</v>
      </c>
      <c r="B19" s="8"/>
      <c r="C19" s="9"/>
      <c r="D19" s="10" t="s">
        <v>16</v>
      </c>
      <c r="E19" s="11">
        <v>112200</v>
      </c>
      <c r="F19" s="18">
        <v>112200</v>
      </c>
      <c r="G19" s="18">
        <v>0</v>
      </c>
      <c r="H19" s="18">
        <v>0</v>
      </c>
      <c r="I19" s="18">
        <v>0</v>
      </c>
      <c r="J19" s="11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1">
        <v>112200</v>
      </c>
    </row>
    <row r="20" spans="1:16" x14ac:dyDescent="0.25">
      <c r="A20" s="7" t="s">
        <v>17</v>
      </c>
      <c r="B20" s="8"/>
      <c r="C20" s="9"/>
      <c r="D20" s="10" t="s">
        <v>16</v>
      </c>
      <c r="E20" s="11">
        <v>112200</v>
      </c>
      <c r="F20" s="18">
        <v>112200</v>
      </c>
      <c r="G20" s="18">
        <v>0</v>
      </c>
      <c r="H20" s="18">
        <v>0</v>
      </c>
      <c r="I20" s="18">
        <v>0</v>
      </c>
      <c r="J20" s="11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1">
        <v>112200</v>
      </c>
    </row>
    <row r="21" spans="1:16" ht="110.25" x14ac:dyDescent="0.25">
      <c r="A21" s="13" t="s">
        <v>79</v>
      </c>
      <c r="B21" s="13" t="s">
        <v>80</v>
      </c>
      <c r="C21" s="14" t="s">
        <v>24</v>
      </c>
      <c r="D21" s="15" t="s">
        <v>81</v>
      </c>
      <c r="E21" s="16">
        <v>112200</v>
      </c>
      <c r="F21" s="17">
        <v>112200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v>112200</v>
      </c>
    </row>
    <row r="22" spans="1:16" ht="25.5" x14ac:dyDescent="0.25">
      <c r="A22" s="32" t="s">
        <v>25</v>
      </c>
      <c r="B22" s="33"/>
      <c r="C22" s="34"/>
      <c r="D22" s="35" t="s">
        <v>26</v>
      </c>
      <c r="E22" s="36">
        <v>162000</v>
      </c>
      <c r="F22" s="37">
        <v>162000</v>
      </c>
      <c r="G22" s="37">
        <v>0</v>
      </c>
      <c r="H22" s="37">
        <v>0</v>
      </c>
      <c r="I22" s="37">
        <v>0</v>
      </c>
      <c r="J22" s="36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6">
        <v>162000</v>
      </c>
    </row>
    <row r="23" spans="1:16" ht="25.5" x14ac:dyDescent="0.25">
      <c r="A23" s="32" t="s">
        <v>27</v>
      </c>
      <c r="B23" s="33"/>
      <c r="C23" s="34"/>
      <c r="D23" s="35" t="s">
        <v>28</v>
      </c>
      <c r="E23" s="36">
        <v>162000</v>
      </c>
      <c r="F23" s="37">
        <v>162000</v>
      </c>
      <c r="G23" s="37">
        <v>0</v>
      </c>
      <c r="H23" s="37">
        <v>0</v>
      </c>
      <c r="I23" s="37">
        <v>0</v>
      </c>
      <c r="J23" s="36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6">
        <v>162000</v>
      </c>
    </row>
    <row r="24" spans="1:16" ht="63.75" x14ac:dyDescent="0.25">
      <c r="A24" s="38" t="s">
        <v>121</v>
      </c>
      <c r="B24" s="38" t="s">
        <v>122</v>
      </c>
      <c r="C24" s="39" t="s">
        <v>71</v>
      </c>
      <c r="D24" s="40" t="s">
        <v>123</v>
      </c>
      <c r="E24" s="41">
        <v>162000</v>
      </c>
      <c r="F24" s="42">
        <v>162000</v>
      </c>
      <c r="G24" s="42">
        <v>0</v>
      </c>
      <c r="H24" s="42">
        <v>0</v>
      </c>
      <c r="I24" s="42">
        <v>0</v>
      </c>
      <c r="J24" s="41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1">
        <v>162000</v>
      </c>
    </row>
    <row r="25" spans="1:16" s="12" customFormat="1" ht="37.5" customHeight="1" x14ac:dyDescent="0.25">
      <c r="A25" s="45" t="s">
        <v>89</v>
      </c>
      <c r="B25" s="45"/>
      <c r="C25" s="45"/>
      <c r="D25" s="45"/>
      <c r="E25" s="5">
        <f>E26+E32</f>
        <v>372000</v>
      </c>
      <c r="F25" s="5">
        <f t="shared" ref="F25:O25" si="3">F26+F32</f>
        <v>372000</v>
      </c>
      <c r="G25" s="5">
        <f t="shared" si="3"/>
        <v>0</v>
      </c>
      <c r="H25" s="5">
        <f t="shared" si="3"/>
        <v>0</v>
      </c>
      <c r="I25" s="5">
        <f t="shared" si="3"/>
        <v>0</v>
      </c>
      <c r="J25" s="5">
        <f t="shared" si="3"/>
        <v>1360000</v>
      </c>
      <c r="K25" s="5">
        <f t="shared" si="3"/>
        <v>1360000</v>
      </c>
      <c r="L25" s="5">
        <f t="shared" si="3"/>
        <v>0</v>
      </c>
      <c r="M25" s="5">
        <f t="shared" si="3"/>
        <v>0</v>
      </c>
      <c r="N25" s="5">
        <f t="shared" si="3"/>
        <v>0</v>
      </c>
      <c r="O25" s="5">
        <f t="shared" si="3"/>
        <v>1360000</v>
      </c>
      <c r="P25" s="5">
        <f>P26+P32</f>
        <v>1572000</v>
      </c>
    </row>
    <row r="26" spans="1:16" x14ac:dyDescent="0.25">
      <c r="A26" s="32" t="s">
        <v>15</v>
      </c>
      <c r="B26" s="33"/>
      <c r="C26" s="34"/>
      <c r="D26" s="35" t="s">
        <v>16</v>
      </c>
      <c r="E26" s="36">
        <v>187000</v>
      </c>
      <c r="F26" s="37">
        <v>187000</v>
      </c>
      <c r="G26" s="37">
        <v>0</v>
      </c>
      <c r="H26" s="37">
        <v>0</v>
      </c>
      <c r="I26" s="37">
        <v>0</v>
      </c>
      <c r="J26" s="36">
        <f>J27</f>
        <v>1360000</v>
      </c>
      <c r="K26" s="37">
        <f>K27</f>
        <v>1360000</v>
      </c>
      <c r="L26" s="37">
        <v>0</v>
      </c>
      <c r="M26" s="37">
        <v>0</v>
      </c>
      <c r="N26" s="37">
        <v>0</v>
      </c>
      <c r="O26" s="37">
        <f>O27</f>
        <v>1360000</v>
      </c>
      <c r="P26" s="36">
        <v>1387000</v>
      </c>
    </row>
    <row r="27" spans="1:16" x14ac:dyDescent="0.25">
      <c r="A27" s="32" t="s">
        <v>17</v>
      </c>
      <c r="B27" s="33"/>
      <c r="C27" s="34"/>
      <c r="D27" s="35" t="s">
        <v>16</v>
      </c>
      <c r="E27" s="36">
        <v>187000</v>
      </c>
      <c r="F27" s="37">
        <v>187000</v>
      </c>
      <c r="G27" s="37">
        <v>0</v>
      </c>
      <c r="H27" s="37">
        <v>0</v>
      </c>
      <c r="I27" s="37">
        <v>0</v>
      </c>
      <c r="J27" s="36">
        <f>SUM(J28:J31)</f>
        <v>1360000</v>
      </c>
      <c r="K27" s="37">
        <f t="shared" ref="K27:N27" si="4">SUM(K28:K31)</f>
        <v>1360000</v>
      </c>
      <c r="L27" s="37">
        <f t="shared" si="4"/>
        <v>0</v>
      </c>
      <c r="M27" s="37">
        <f t="shared" si="4"/>
        <v>0</v>
      </c>
      <c r="N27" s="37">
        <f t="shared" si="4"/>
        <v>0</v>
      </c>
      <c r="O27" s="37">
        <f>SUM(O28:O31)</f>
        <v>1360000</v>
      </c>
      <c r="P27" s="36">
        <v>1387000</v>
      </c>
    </row>
    <row r="28" spans="1:16" x14ac:dyDescent="0.25">
      <c r="A28" s="38" t="s">
        <v>90</v>
      </c>
      <c r="B28" s="38" t="s">
        <v>24</v>
      </c>
      <c r="C28" s="39" t="s">
        <v>50</v>
      </c>
      <c r="D28" s="40" t="s">
        <v>51</v>
      </c>
      <c r="E28" s="41">
        <v>33400</v>
      </c>
      <c r="F28" s="42">
        <v>33400</v>
      </c>
      <c r="G28" s="42">
        <v>0</v>
      </c>
      <c r="H28" s="42">
        <v>0</v>
      </c>
      <c r="I28" s="42">
        <v>0</v>
      </c>
      <c r="J28" s="41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1">
        <v>33400</v>
      </c>
    </row>
    <row r="29" spans="1:16" ht="76.5" x14ac:dyDescent="0.25">
      <c r="A29" s="38" t="s">
        <v>79</v>
      </c>
      <c r="B29" s="38" t="s">
        <v>80</v>
      </c>
      <c r="C29" s="39" t="s">
        <v>24</v>
      </c>
      <c r="D29" s="40" t="s">
        <v>81</v>
      </c>
      <c r="E29" s="41">
        <v>153600</v>
      </c>
      <c r="F29" s="42">
        <v>153600</v>
      </c>
      <c r="G29" s="42">
        <v>0</v>
      </c>
      <c r="H29" s="42">
        <v>0</v>
      </c>
      <c r="I29" s="42">
        <v>0</v>
      </c>
      <c r="J29" s="41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1">
        <v>153600</v>
      </c>
    </row>
    <row r="30" spans="1:16" x14ac:dyDescent="0.25">
      <c r="A30" s="38" t="s">
        <v>133</v>
      </c>
      <c r="B30" s="38" t="s">
        <v>134</v>
      </c>
      <c r="C30" s="39" t="s">
        <v>44</v>
      </c>
      <c r="D30" s="40" t="s">
        <v>135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1">
        <v>160000</v>
      </c>
      <c r="K30" s="42">
        <v>160000</v>
      </c>
      <c r="L30" s="42">
        <v>0</v>
      </c>
      <c r="M30" s="42">
        <v>0</v>
      </c>
      <c r="N30" s="42">
        <v>0</v>
      </c>
      <c r="O30" s="42">
        <v>160000</v>
      </c>
      <c r="P30" s="41">
        <v>160000</v>
      </c>
    </row>
    <row r="31" spans="1:16" s="12" customFormat="1" ht="66.75" customHeight="1" x14ac:dyDescent="0.25">
      <c r="A31" s="38" t="s">
        <v>91</v>
      </c>
      <c r="B31" s="38" t="s">
        <v>92</v>
      </c>
      <c r="C31" s="39" t="s">
        <v>93</v>
      </c>
      <c r="D31" s="40" t="s">
        <v>94</v>
      </c>
      <c r="E31" s="41">
        <v>0</v>
      </c>
      <c r="F31" s="42">
        <v>0</v>
      </c>
      <c r="G31" s="42">
        <v>0</v>
      </c>
      <c r="H31" s="42">
        <v>0</v>
      </c>
      <c r="I31" s="42">
        <v>0</v>
      </c>
      <c r="J31" s="41">
        <v>1200000</v>
      </c>
      <c r="K31" s="42">
        <v>1200000</v>
      </c>
      <c r="L31" s="42">
        <v>0</v>
      </c>
      <c r="M31" s="42">
        <v>0</v>
      </c>
      <c r="N31" s="42">
        <v>0</v>
      </c>
      <c r="O31" s="42">
        <v>1200000</v>
      </c>
      <c r="P31" s="41">
        <v>1200000</v>
      </c>
    </row>
    <row r="32" spans="1:16" ht="25.5" x14ac:dyDescent="0.25">
      <c r="A32" s="32" t="s">
        <v>76</v>
      </c>
      <c r="B32" s="33"/>
      <c r="C32" s="34"/>
      <c r="D32" s="35" t="s">
        <v>77</v>
      </c>
      <c r="E32" s="36">
        <v>185000</v>
      </c>
      <c r="F32" s="37">
        <v>185000</v>
      </c>
      <c r="G32" s="37">
        <v>0</v>
      </c>
      <c r="H32" s="37">
        <v>0</v>
      </c>
      <c r="I32" s="37">
        <v>0</v>
      </c>
      <c r="J32" s="36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6">
        <v>185000</v>
      </c>
    </row>
    <row r="33" spans="1:16" ht="25.5" x14ac:dyDescent="0.25">
      <c r="A33" s="32" t="s">
        <v>78</v>
      </c>
      <c r="B33" s="33"/>
      <c r="C33" s="34"/>
      <c r="D33" s="35" t="s">
        <v>77</v>
      </c>
      <c r="E33" s="36">
        <v>185000</v>
      </c>
      <c r="F33" s="37">
        <v>185000</v>
      </c>
      <c r="G33" s="37">
        <v>0</v>
      </c>
      <c r="H33" s="37">
        <v>0</v>
      </c>
      <c r="I33" s="37">
        <v>0</v>
      </c>
      <c r="J33" s="36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6">
        <v>185000</v>
      </c>
    </row>
    <row r="34" spans="1:16" x14ac:dyDescent="0.25">
      <c r="A34" s="38" t="s">
        <v>129</v>
      </c>
      <c r="B34" s="38" t="s">
        <v>130</v>
      </c>
      <c r="C34" s="39" t="s">
        <v>41</v>
      </c>
      <c r="D34" s="40" t="s">
        <v>131</v>
      </c>
      <c r="E34" s="41">
        <v>50000</v>
      </c>
      <c r="F34" s="42">
        <v>50000</v>
      </c>
      <c r="G34" s="42">
        <v>0</v>
      </c>
      <c r="H34" s="42">
        <v>0</v>
      </c>
      <c r="I34" s="42">
        <v>0</v>
      </c>
      <c r="J34" s="41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1">
        <v>50000</v>
      </c>
    </row>
    <row r="35" spans="1:16" ht="38.25" x14ac:dyDescent="0.25">
      <c r="A35" s="38" t="s">
        <v>95</v>
      </c>
      <c r="B35" s="38" t="s">
        <v>96</v>
      </c>
      <c r="C35" s="39" t="s">
        <v>41</v>
      </c>
      <c r="D35" s="40" t="s">
        <v>97</v>
      </c>
      <c r="E35" s="41">
        <v>135000</v>
      </c>
      <c r="F35" s="42">
        <v>135000</v>
      </c>
      <c r="G35" s="42">
        <v>0</v>
      </c>
      <c r="H35" s="42">
        <v>0</v>
      </c>
      <c r="I35" s="42">
        <v>0</v>
      </c>
      <c r="J35" s="41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1">
        <v>135000</v>
      </c>
    </row>
    <row r="36" spans="1:16" s="12" customFormat="1" ht="37.5" customHeight="1" x14ac:dyDescent="0.25">
      <c r="A36" s="46" t="s">
        <v>88</v>
      </c>
      <c r="B36" s="47"/>
      <c r="C36" s="47"/>
      <c r="D36" s="48"/>
      <c r="E36" s="5">
        <f>E37+E49+E61</f>
        <v>-1555200</v>
      </c>
      <c r="F36" s="5">
        <f t="shared" ref="F36:P36" si="5">F37+F49+F61</f>
        <v>-1551200</v>
      </c>
      <c r="G36" s="5">
        <f t="shared" si="5"/>
        <v>1143800</v>
      </c>
      <c r="H36" s="5">
        <f t="shared" si="5"/>
        <v>-4052050</v>
      </c>
      <c r="I36" s="5">
        <f t="shared" si="5"/>
        <v>-4000</v>
      </c>
      <c r="J36" s="5">
        <f t="shared" si="5"/>
        <v>1555200</v>
      </c>
      <c r="K36" s="5">
        <f t="shared" si="5"/>
        <v>1555200</v>
      </c>
      <c r="L36" s="5">
        <f t="shared" si="5"/>
        <v>0</v>
      </c>
      <c r="M36" s="5">
        <f t="shared" si="5"/>
        <v>0</v>
      </c>
      <c r="N36" s="5">
        <f t="shared" si="5"/>
        <v>0</v>
      </c>
      <c r="O36" s="5">
        <f t="shared" si="5"/>
        <v>1555200</v>
      </c>
      <c r="P36" s="5">
        <f t="shared" si="5"/>
        <v>0</v>
      </c>
    </row>
    <row r="37" spans="1:16" x14ac:dyDescent="0.25">
      <c r="A37" s="7" t="s">
        <v>15</v>
      </c>
      <c r="B37" s="8"/>
      <c r="C37" s="9"/>
      <c r="D37" s="10" t="s">
        <v>16</v>
      </c>
      <c r="E37" s="36">
        <v>366850</v>
      </c>
      <c r="F37" s="37">
        <v>370850</v>
      </c>
      <c r="G37" s="37">
        <v>960100</v>
      </c>
      <c r="H37" s="37">
        <v>-334900</v>
      </c>
      <c r="I37" s="37">
        <v>-4000</v>
      </c>
      <c r="J37" s="36">
        <v>33200</v>
      </c>
      <c r="K37" s="37">
        <v>33200</v>
      </c>
      <c r="L37" s="37">
        <v>0</v>
      </c>
      <c r="M37" s="37">
        <v>0</v>
      </c>
      <c r="N37" s="37">
        <v>0</v>
      </c>
      <c r="O37" s="37">
        <v>33200</v>
      </c>
      <c r="P37" s="36">
        <v>400050</v>
      </c>
    </row>
    <row r="38" spans="1:16" x14ac:dyDescent="0.25">
      <c r="A38" s="7" t="s">
        <v>17</v>
      </c>
      <c r="B38" s="8"/>
      <c r="C38" s="9"/>
      <c r="D38" s="10" t="s">
        <v>16</v>
      </c>
      <c r="E38" s="36">
        <v>366850</v>
      </c>
      <c r="F38" s="37">
        <v>370850</v>
      </c>
      <c r="G38" s="37">
        <v>960100</v>
      </c>
      <c r="H38" s="37">
        <v>-334900</v>
      </c>
      <c r="I38" s="37">
        <v>-4000</v>
      </c>
      <c r="J38" s="36">
        <v>33200</v>
      </c>
      <c r="K38" s="37">
        <v>33200</v>
      </c>
      <c r="L38" s="37">
        <v>0</v>
      </c>
      <c r="M38" s="37">
        <v>0</v>
      </c>
      <c r="N38" s="37">
        <v>0</v>
      </c>
      <c r="O38" s="37">
        <v>33200</v>
      </c>
      <c r="P38" s="36">
        <v>400050</v>
      </c>
    </row>
    <row r="39" spans="1:16" ht="63.75" x14ac:dyDescent="0.25">
      <c r="A39" s="38" t="s">
        <v>37</v>
      </c>
      <c r="B39" s="38" t="s">
        <v>38</v>
      </c>
      <c r="C39" s="39" t="s">
        <v>39</v>
      </c>
      <c r="D39" s="40" t="s">
        <v>40</v>
      </c>
      <c r="E39" s="41">
        <v>-10000</v>
      </c>
      <c r="F39" s="42">
        <v>-10000</v>
      </c>
      <c r="G39" s="42">
        <v>925000</v>
      </c>
      <c r="H39" s="42">
        <v>-200000</v>
      </c>
      <c r="I39" s="42">
        <v>0</v>
      </c>
      <c r="J39" s="41">
        <v>150000</v>
      </c>
      <c r="K39" s="42">
        <v>150000</v>
      </c>
      <c r="L39" s="42">
        <v>0</v>
      </c>
      <c r="M39" s="42">
        <v>0</v>
      </c>
      <c r="N39" s="42">
        <v>0</v>
      </c>
      <c r="O39" s="42">
        <v>150000</v>
      </c>
      <c r="P39" s="41">
        <v>140000</v>
      </c>
    </row>
    <row r="40" spans="1:16" ht="76.5" x14ac:dyDescent="0.25">
      <c r="A40" s="38" t="s">
        <v>79</v>
      </c>
      <c r="B40" s="38" t="s">
        <v>80</v>
      </c>
      <c r="C40" s="39" t="s">
        <v>24</v>
      </c>
      <c r="D40" s="40" t="s">
        <v>81</v>
      </c>
      <c r="E40" s="41">
        <v>234200</v>
      </c>
      <c r="F40" s="42">
        <v>234200</v>
      </c>
      <c r="G40" s="42">
        <v>0</v>
      </c>
      <c r="H40" s="42">
        <v>0</v>
      </c>
      <c r="I40" s="42">
        <v>0</v>
      </c>
      <c r="J40" s="41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1">
        <v>234200</v>
      </c>
    </row>
    <row r="41" spans="1:16" ht="38.25" x14ac:dyDescent="0.25">
      <c r="A41" s="38" t="s">
        <v>31</v>
      </c>
      <c r="B41" s="38" t="s">
        <v>32</v>
      </c>
      <c r="C41" s="39" t="s">
        <v>33</v>
      </c>
      <c r="D41" s="40" t="s">
        <v>34</v>
      </c>
      <c r="E41" s="41">
        <v>136850</v>
      </c>
      <c r="F41" s="42">
        <v>136850</v>
      </c>
      <c r="G41" s="42">
        <v>0</v>
      </c>
      <c r="H41" s="42">
        <v>0</v>
      </c>
      <c r="I41" s="42">
        <v>0</v>
      </c>
      <c r="J41" s="41">
        <v>60000</v>
      </c>
      <c r="K41" s="42">
        <v>60000</v>
      </c>
      <c r="L41" s="42">
        <v>0</v>
      </c>
      <c r="M41" s="42">
        <v>0</v>
      </c>
      <c r="N41" s="42">
        <v>0</v>
      </c>
      <c r="O41" s="42">
        <v>60000</v>
      </c>
      <c r="P41" s="41">
        <v>196850</v>
      </c>
    </row>
    <row r="42" spans="1:16" ht="25.5" x14ac:dyDescent="0.25">
      <c r="A42" s="38" t="s">
        <v>82</v>
      </c>
      <c r="B42" s="38" t="s">
        <v>83</v>
      </c>
      <c r="C42" s="39" t="s">
        <v>84</v>
      </c>
      <c r="D42" s="40" t="s">
        <v>85</v>
      </c>
      <c r="E42" s="41">
        <v>-200</v>
      </c>
      <c r="F42" s="42">
        <v>-200</v>
      </c>
      <c r="G42" s="42">
        <v>0</v>
      </c>
      <c r="H42" s="42">
        <v>0</v>
      </c>
      <c r="I42" s="42">
        <v>0</v>
      </c>
      <c r="J42" s="41">
        <v>200</v>
      </c>
      <c r="K42" s="42">
        <v>200</v>
      </c>
      <c r="L42" s="42">
        <v>0</v>
      </c>
      <c r="M42" s="42">
        <v>0</v>
      </c>
      <c r="N42" s="42">
        <v>0</v>
      </c>
      <c r="O42" s="42">
        <v>200</v>
      </c>
      <c r="P42" s="41">
        <v>0</v>
      </c>
    </row>
    <row r="43" spans="1:16" ht="25.5" x14ac:dyDescent="0.25">
      <c r="A43" s="38" t="s">
        <v>98</v>
      </c>
      <c r="B43" s="38" t="s">
        <v>99</v>
      </c>
      <c r="C43" s="39" t="s">
        <v>84</v>
      </c>
      <c r="D43" s="40" t="s">
        <v>100</v>
      </c>
      <c r="E43" s="41">
        <v>500000</v>
      </c>
      <c r="F43" s="42">
        <v>500000</v>
      </c>
      <c r="G43" s="42">
        <v>0</v>
      </c>
      <c r="H43" s="42">
        <v>0</v>
      </c>
      <c r="I43" s="42">
        <v>0</v>
      </c>
      <c r="J43" s="41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1">
        <v>500000</v>
      </c>
    </row>
    <row r="44" spans="1:16" ht="25.5" x14ac:dyDescent="0.25">
      <c r="A44" s="38" t="s">
        <v>101</v>
      </c>
      <c r="B44" s="38" t="s">
        <v>102</v>
      </c>
      <c r="C44" s="39" t="s">
        <v>44</v>
      </c>
      <c r="D44" s="40" t="s">
        <v>103</v>
      </c>
      <c r="E44" s="41">
        <v>-90000</v>
      </c>
      <c r="F44" s="42">
        <v>-90000</v>
      </c>
      <c r="G44" s="42">
        <v>0</v>
      </c>
      <c r="H44" s="42">
        <v>-90000</v>
      </c>
      <c r="I44" s="42">
        <v>0</v>
      </c>
      <c r="J44" s="41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1">
        <v>-90000</v>
      </c>
    </row>
    <row r="45" spans="1:16" x14ac:dyDescent="0.25">
      <c r="A45" s="38" t="s">
        <v>42</v>
      </c>
      <c r="B45" s="38" t="s">
        <v>43</v>
      </c>
      <c r="C45" s="39" t="s">
        <v>44</v>
      </c>
      <c r="D45" s="40" t="s">
        <v>45</v>
      </c>
      <c r="E45" s="41">
        <v>0</v>
      </c>
      <c r="F45" s="42">
        <v>0</v>
      </c>
      <c r="G45" s="42">
        <v>0</v>
      </c>
      <c r="H45" s="42">
        <v>0</v>
      </c>
      <c r="I45" s="42">
        <v>0</v>
      </c>
      <c r="J45" s="41">
        <v>-183000</v>
      </c>
      <c r="K45" s="42">
        <v>-183000</v>
      </c>
      <c r="L45" s="42">
        <v>0</v>
      </c>
      <c r="M45" s="42">
        <v>0</v>
      </c>
      <c r="N45" s="42">
        <v>0</v>
      </c>
      <c r="O45" s="42">
        <v>-183000</v>
      </c>
      <c r="P45" s="41">
        <v>-183000</v>
      </c>
    </row>
    <row r="46" spans="1:16" x14ac:dyDescent="0.25">
      <c r="A46" s="38" t="s">
        <v>104</v>
      </c>
      <c r="B46" s="38" t="s">
        <v>105</v>
      </c>
      <c r="C46" s="39" t="s">
        <v>106</v>
      </c>
      <c r="D46" s="40" t="s">
        <v>107</v>
      </c>
      <c r="E46" s="41">
        <v>-404000</v>
      </c>
      <c r="F46" s="42">
        <v>-400000</v>
      </c>
      <c r="G46" s="42">
        <v>0</v>
      </c>
      <c r="H46" s="42">
        <v>0</v>
      </c>
      <c r="I46" s="42">
        <v>-4000</v>
      </c>
      <c r="J46" s="41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1">
        <v>-404000</v>
      </c>
    </row>
    <row r="47" spans="1:16" ht="25.5" x14ac:dyDescent="0.25">
      <c r="A47" s="38" t="s">
        <v>108</v>
      </c>
      <c r="B47" s="38" t="s">
        <v>109</v>
      </c>
      <c r="C47" s="39" t="s">
        <v>110</v>
      </c>
      <c r="D47" s="40" t="s">
        <v>111</v>
      </c>
      <c r="E47" s="41">
        <v>0</v>
      </c>
      <c r="F47" s="42">
        <v>0</v>
      </c>
      <c r="G47" s="42">
        <v>0</v>
      </c>
      <c r="H47" s="42">
        <v>0</v>
      </c>
      <c r="I47" s="42">
        <v>0</v>
      </c>
      <c r="J47" s="41">
        <v>6000</v>
      </c>
      <c r="K47" s="42">
        <v>6000</v>
      </c>
      <c r="L47" s="42">
        <v>0</v>
      </c>
      <c r="M47" s="42">
        <v>0</v>
      </c>
      <c r="N47" s="42">
        <v>0</v>
      </c>
      <c r="O47" s="42">
        <v>6000</v>
      </c>
      <c r="P47" s="41">
        <v>6000</v>
      </c>
    </row>
    <row r="48" spans="1:16" ht="25.5" x14ac:dyDescent="0.25">
      <c r="A48" s="38" t="s">
        <v>112</v>
      </c>
      <c r="B48" s="38" t="s">
        <v>113</v>
      </c>
      <c r="C48" s="39" t="s">
        <v>93</v>
      </c>
      <c r="D48" s="40" t="s">
        <v>114</v>
      </c>
      <c r="E48" s="41">
        <v>0</v>
      </c>
      <c r="F48" s="42">
        <v>0</v>
      </c>
      <c r="G48" s="42">
        <v>35100</v>
      </c>
      <c r="H48" s="42">
        <v>-44900</v>
      </c>
      <c r="I48" s="42">
        <v>0</v>
      </c>
      <c r="J48" s="41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1">
        <v>0</v>
      </c>
    </row>
    <row r="49" spans="1:16" ht="25.5" x14ac:dyDescent="0.25">
      <c r="A49" s="32" t="s">
        <v>25</v>
      </c>
      <c r="B49" s="33"/>
      <c r="C49" s="34"/>
      <c r="D49" s="35" t="s">
        <v>26</v>
      </c>
      <c r="E49" s="36">
        <v>-1710050</v>
      </c>
      <c r="F49" s="37">
        <v>-1710050</v>
      </c>
      <c r="G49" s="37">
        <v>355700</v>
      </c>
      <c r="H49" s="37">
        <v>-3717150</v>
      </c>
      <c r="I49" s="37">
        <v>0</v>
      </c>
      <c r="J49" s="36">
        <v>1500000</v>
      </c>
      <c r="K49" s="37">
        <v>1500000</v>
      </c>
      <c r="L49" s="37">
        <v>0</v>
      </c>
      <c r="M49" s="37">
        <v>0</v>
      </c>
      <c r="N49" s="37">
        <v>0</v>
      </c>
      <c r="O49" s="37">
        <v>1500000</v>
      </c>
      <c r="P49" s="36">
        <v>-210050</v>
      </c>
    </row>
    <row r="50" spans="1:16" ht="25.5" x14ac:dyDescent="0.25">
      <c r="A50" s="32" t="s">
        <v>27</v>
      </c>
      <c r="B50" s="33"/>
      <c r="C50" s="34"/>
      <c r="D50" s="35" t="s">
        <v>28</v>
      </c>
      <c r="E50" s="36">
        <v>-1710050</v>
      </c>
      <c r="F50" s="37">
        <v>-1710050</v>
      </c>
      <c r="G50" s="37">
        <v>355700</v>
      </c>
      <c r="H50" s="37">
        <v>-3717150</v>
      </c>
      <c r="I50" s="37">
        <v>0</v>
      </c>
      <c r="J50" s="36">
        <v>1500000</v>
      </c>
      <c r="K50" s="37">
        <v>1500000</v>
      </c>
      <c r="L50" s="37">
        <v>0</v>
      </c>
      <c r="M50" s="37">
        <v>0</v>
      </c>
      <c r="N50" s="37">
        <v>0</v>
      </c>
      <c r="O50" s="37">
        <v>1500000</v>
      </c>
      <c r="P50" s="36">
        <v>-210050</v>
      </c>
    </row>
    <row r="51" spans="1:16" ht="38.25" x14ac:dyDescent="0.25">
      <c r="A51" s="38" t="s">
        <v>46</v>
      </c>
      <c r="B51" s="38" t="s">
        <v>47</v>
      </c>
      <c r="C51" s="39" t="s">
        <v>39</v>
      </c>
      <c r="D51" s="40" t="s">
        <v>48</v>
      </c>
      <c r="E51" s="41">
        <v>20000</v>
      </c>
      <c r="F51" s="42">
        <v>20000</v>
      </c>
      <c r="G51" s="42">
        <v>0</v>
      </c>
      <c r="H51" s="42">
        <v>0</v>
      </c>
      <c r="I51" s="42">
        <v>0</v>
      </c>
      <c r="J51" s="41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1">
        <v>20000</v>
      </c>
    </row>
    <row r="52" spans="1:16" x14ac:dyDescent="0.25">
      <c r="A52" s="38" t="s">
        <v>49</v>
      </c>
      <c r="B52" s="38" t="s">
        <v>24</v>
      </c>
      <c r="C52" s="39" t="s">
        <v>50</v>
      </c>
      <c r="D52" s="40" t="s">
        <v>51</v>
      </c>
      <c r="E52" s="41">
        <v>-496356</v>
      </c>
      <c r="F52" s="42">
        <v>-496356</v>
      </c>
      <c r="G52" s="42">
        <v>0</v>
      </c>
      <c r="H52" s="42">
        <v>-696356</v>
      </c>
      <c r="I52" s="42">
        <v>0</v>
      </c>
      <c r="J52" s="41">
        <v>500000</v>
      </c>
      <c r="K52" s="42">
        <v>500000</v>
      </c>
      <c r="L52" s="42">
        <v>0</v>
      </c>
      <c r="M52" s="42">
        <v>0</v>
      </c>
      <c r="N52" s="42">
        <v>0</v>
      </c>
      <c r="O52" s="42">
        <v>500000</v>
      </c>
      <c r="P52" s="41">
        <v>3644</v>
      </c>
    </row>
    <row r="53" spans="1:16" ht="38.25" x14ac:dyDescent="0.25">
      <c r="A53" s="38" t="s">
        <v>52</v>
      </c>
      <c r="B53" s="38" t="s">
        <v>53</v>
      </c>
      <c r="C53" s="39" t="s">
        <v>54</v>
      </c>
      <c r="D53" s="40" t="s">
        <v>55</v>
      </c>
      <c r="E53" s="41">
        <v>-1174096</v>
      </c>
      <c r="F53" s="42">
        <v>-1174096</v>
      </c>
      <c r="G53" s="42">
        <v>305700</v>
      </c>
      <c r="H53" s="42">
        <v>-2799796</v>
      </c>
      <c r="I53" s="42">
        <v>0</v>
      </c>
      <c r="J53" s="41">
        <v>1000000</v>
      </c>
      <c r="K53" s="42">
        <v>1000000</v>
      </c>
      <c r="L53" s="42">
        <v>0</v>
      </c>
      <c r="M53" s="42">
        <v>0</v>
      </c>
      <c r="N53" s="42">
        <v>0</v>
      </c>
      <c r="O53" s="42">
        <v>1000000</v>
      </c>
      <c r="P53" s="41">
        <v>-174096</v>
      </c>
    </row>
    <row r="54" spans="1:16" ht="25.5" x14ac:dyDescent="0.25">
      <c r="A54" s="38" t="s">
        <v>72</v>
      </c>
      <c r="B54" s="38" t="s">
        <v>73</v>
      </c>
      <c r="C54" s="39" t="s">
        <v>74</v>
      </c>
      <c r="D54" s="40" t="s">
        <v>75</v>
      </c>
      <c r="E54" s="41">
        <v>-61500</v>
      </c>
      <c r="F54" s="42">
        <v>-61500</v>
      </c>
      <c r="G54" s="42">
        <v>-50000</v>
      </c>
      <c r="H54" s="42">
        <v>-1500</v>
      </c>
      <c r="I54" s="42">
        <v>0</v>
      </c>
      <c r="J54" s="41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1">
        <v>-61500</v>
      </c>
    </row>
    <row r="55" spans="1:16" ht="25.5" x14ac:dyDescent="0.25">
      <c r="A55" s="38" t="s">
        <v>115</v>
      </c>
      <c r="B55" s="38" t="s">
        <v>116</v>
      </c>
      <c r="C55" s="39" t="s">
        <v>71</v>
      </c>
      <c r="D55" s="40" t="s">
        <v>117</v>
      </c>
      <c r="E55" s="41">
        <v>127000</v>
      </c>
      <c r="F55" s="42">
        <v>127000</v>
      </c>
      <c r="G55" s="42">
        <v>100000</v>
      </c>
      <c r="H55" s="42">
        <v>0</v>
      </c>
      <c r="I55" s="42">
        <v>0</v>
      </c>
      <c r="J55" s="41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v>127000</v>
      </c>
    </row>
    <row r="56" spans="1:16" ht="51" x14ac:dyDescent="0.25">
      <c r="A56" s="38" t="s">
        <v>118</v>
      </c>
      <c r="B56" s="38" t="s">
        <v>119</v>
      </c>
      <c r="C56" s="39" t="s">
        <v>71</v>
      </c>
      <c r="D56" s="40" t="s">
        <v>120</v>
      </c>
      <c r="E56" s="41">
        <v>31600</v>
      </c>
      <c r="F56" s="42">
        <v>31600</v>
      </c>
      <c r="G56" s="42">
        <v>0</v>
      </c>
      <c r="H56" s="42">
        <v>0</v>
      </c>
      <c r="I56" s="42">
        <v>0</v>
      </c>
      <c r="J56" s="41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1">
        <v>31600</v>
      </c>
    </row>
    <row r="57" spans="1:16" x14ac:dyDescent="0.25">
      <c r="A57" s="38" t="s">
        <v>56</v>
      </c>
      <c r="B57" s="38" t="s">
        <v>57</v>
      </c>
      <c r="C57" s="39" t="s">
        <v>58</v>
      </c>
      <c r="D57" s="40" t="s">
        <v>59</v>
      </c>
      <c r="E57" s="41">
        <v>-163286</v>
      </c>
      <c r="F57" s="42">
        <v>-163286</v>
      </c>
      <c r="G57" s="42">
        <v>0</v>
      </c>
      <c r="H57" s="42">
        <v>-163286</v>
      </c>
      <c r="I57" s="42">
        <v>0</v>
      </c>
      <c r="J57" s="41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1">
        <v>-163286</v>
      </c>
    </row>
    <row r="58" spans="1:16" x14ac:dyDescent="0.25">
      <c r="A58" s="38" t="s">
        <v>60</v>
      </c>
      <c r="B58" s="38" t="s">
        <v>61</v>
      </c>
      <c r="C58" s="39" t="s">
        <v>58</v>
      </c>
      <c r="D58" s="40" t="s">
        <v>62</v>
      </c>
      <c r="E58" s="41">
        <v>-2880</v>
      </c>
      <c r="F58" s="42">
        <v>-2880</v>
      </c>
      <c r="G58" s="42">
        <v>0</v>
      </c>
      <c r="H58" s="42">
        <v>-5680</v>
      </c>
      <c r="I58" s="42">
        <v>0</v>
      </c>
      <c r="J58" s="41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1">
        <v>-2880</v>
      </c>
    </row>
    <row r="59" spans="1:16" ht="38.25" x14ac:dyDescent="0.25">
      <c r="A59" s="38" t="s">
        <v>63</v>
      </c>
      <c r="B59" s="38" t="s">
        <v>64</v>
      </c>
      <c r="C59" s="39" t="s">
        <v>65</v>
      </c>
      <c r="D59" s="40" t="s">
        <v>66</v>
      </c>
      <c r="E59" s="41">
        <v>-532</v>
      </c>
      <c r="F59" s="42">
        <v>-532</v>
      </c>
      <c r="G59" s="42">
        <v>0</v>
      </c>
      <c r="H59" s="42">
        <v>-50532</v>
      </c>
      <c r="I59" s="42">
        <v>0</v>
      </c>
      <c r="J59" s="41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1">
        <v>-532</v>
      </c>
    </row>
    <row r="60" spans="1:16" ht="25.5" x14ac:dyDescent="0.25">
      <c r="A60" s="38" t="s">
        <v>67</v>
      </c>
      <c r="B60" s="38" t="s">
        <v>68</v>
      </c>
      <c r="C60" s="39" t="s">
        <v>69</v>
      </c>
      <c r="D60" s="40" t="s">
        <v>70</v>
      </c>
      <c r="E60" s="41">
        <v>10000</v>
      </c>
      <c r="F60" s="42">
        <v>10000</v>
      </c>
      <c r="G60" s="42">
        <v>0</v>
      </c>
      <c r="H60" s="42">
        <v>0</v>
      </c>
      <c r="I60" s="42">
        <v>0</v>
      </c>
      <c r="J60" s="41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1">
        <v>10000</v>
      </c>
    </row>
    <row r="61" spans="1:16" ht="25.5" x14ac:dyDescent="0.25">
      <c r="A61" s="32" t="s">
        <v>76</v>
      </c>
      <c r="B61" s="33"/>
      <c r="C61" s="34"/>
      <c r="D61" s="35" t="s">
        <v>77</v>
      </c>
      <c r="E61" s="36">
        <v>-212000</v>
      </c>
      <c r="F61" s="37">
        <v>-212000</v>
      </c>
      <c r="G61" s="37">
        <v>-172000</v>
      </c>
      <c r="H61" s="37">
        <v>0</v>
      </c>
      <c r="I61" s="37">
        <v>0</v>
      </c>
      <c r="J61" s="36">
        <v>22000</v>
      </c>
      <c r="K61" s="37">
        <v>22000</v>
      </c>
      <c r="L61" s="37">
        <v>0</v>
      </c>
      <c r="M61" s="37">
        <v>0</v>
      </c>
      <c r="N61" s="37">
        <v>0</v>
      </c>
      <c r="O61" s="37">
        <v>22000</v>
      </c>
      <c r="P61" s="36">
        <v>-190000</v>
      </c>
    </row>
    <row r="62" spans="1:16" ht="31.5" x14ac:dyDescent="0.25">
      <c r="A62" s="32" t="s">
        <v>78</v>
      </c>
      <c r="B62" s="33"/>
      <c r="C62" s="34"/>
      <c r="D62" s="10" t="s">
        <v>77</v>
      </c>
      <c r="E62" s="36">
        <v>-212000</v>
      </c>
      <c r="F62" s="37">
        <v>-212000</v>
      </c>
      <c r="G62" s="37">
        <v>-172000</v>
      </c>
      <c r="H62" s="37">
        <v>0</v>
      </c>
      <c r="I62" s="37">
        <v>0</v>
      </c>
      <c r="J62" s="36">
        <v>22000</v>
      </c>
      <c r="K62" s="37">
        <v>22000</v>
      </c>
      <c r="L62" s="37">
        <v>0</v>
      </c>
      <c r="M62" s="37">
        <v>0</v>
      </c>
      <c r="N62" s="37">
        <v>0</v>
      </c>
      <c r="O62" s="37">
        <v>22000</v>
      </c>
      <c r="P62" s="36">
        <v>-190000</v>
      </c>
    </row>
    <row r="63" spans="1:16" ht="38.25" x14ac:dyDescent="0.25">
      <c r="A63" s="38" t="s">
        <v>124</v>
      </c>
      <c r="B63" s="38" t="s">
        <v>47</v>
      </c>
      <c r="C63" s="39" t="s">
        <v>39</v>
      </c>
      <c r="D63" s="40" t="s">
        <v>48</v>
      </c>
      <c r="E63" s="41">
        <v>-212000</v>
      </c>
      <c r="F63" s="42">
        <v>-212000</v>
      </c>
      <c r="G63" s="42">
        <v>-172000</v>
      </c>
      <c r="H63" s="42">
        <v>0</v>
      </c>
      <c r="I63" s="42">
        <v>0</v>
      </c>
      <c r="J63" s="41">
        <v>22000</v>
      </c>
      <c r="K63" s="42">
        <v>22000</v>
      </c>
      <c r="L63" s="42">
        <v>0</v>
      </c>
      <c r="M63" s="42">
        <v>0</v>
      </c>
      <c r="N63" s="42">
        <v>0</v>
      </c>
      <c r="O63" s="42">
        <v>22000</v>
      </c>
      <c r="P63" s="41">
        <v>-190000</v>
      </c>
    </row>
    <row r="64" spans="1:16" x14ac:dyDescent="0.25">
      <c r="A64" s="19" t="s">
        <v>18</v>
      </c>
      <c r="B64" s="20" t="s">
        <v>18</v>
      </c>
      <c r="C64" s="1" t="s">
        <v>18</v>
      </c>
      <c r="D64" s="21" t="s">
        <v>19</v>
      </c>
      <c r="E64" s="11">
        <f t="shared" ref="E64:O64" si="6">E14+E18+E25+E36</f>
        <v>-909000</v>
      </c>
      <c r="F64" s="11">
        <f t="shared" si="6"/>
        <v>-905000</v>
      </c>
      <c r="G64" s="11">
        <f t="shared" si="6"/>
        <v>1143800</v>
      </c>
      <c r="H64" s="11">
        <f t="shared" si="6"/>
        <v>-4052050</v>
      </c>
      <c r="I64" s="11">
        <f t="shared" si="6"/>
        <v>-4000</v>
      </c>
      <c r="J64" s="11">
        <f t="shared" si="6"/>
        <v>3199200</v>
      </c>
      <c r="K64" s="11">
        <f t="shared" si="6"/>
        <v>2915200</v>
      </c>
      <c r="L64" s="11">
        <f t="shared" si="6"/>
        <v>284000</v>
      </c>
      <c r="M64" s="11">
        <f t="shared" si="6"/>
        <v>0</v>
      </c>
      <c r="N64" s="11">
        <f t="shared" si="6"/>
        <v>0</v>
      </c>
      <c r="O64" s="11">
        <f t="shared" si="6"/>
        <v>2915200</v>
      </c>
      <c r="P64" s="11">
        <f>P14+P18+P25+P36</f>
        <v>2130200</v>
      </c>
    </row>
    <row r="66" spans="1:16" x14ac:dyDescent="0.25">
      <c r="A66" s="22" t="s">
        <v>35</v>
      </c>
      <c r="B66" s="23"/>
      <c r="C66" s="23"/>
      <c r="E66" s="24"/>
      <c r="F66" s="12"/>
      <c r="G66" s="12"/>
      <c r="H66" s="12"/>
      <c r="I66" s="12"/>
      <c r="J66" s="12"/>
      <c r="K66" s="24" t="s">
        <v>36</v>
      </c>
      <c r="L66" s="12"/>
      <c r="M66" s="6"/>
      <c r="N66" s="2"/>
      <c r="O66" s="2"/>
      <c r="P66" s="2"/>
    </row>
  </sheetData>
  <mergeCells count="26"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A25:D25"/>
    <mergeCell ref="A36:D36"/>
    <mergeCell ref="A18:D18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14:D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Сервер фінанси</cp:lastModifiedBy>
  <cp:lastPrinted>2023-11-23T10:52:50Z</cp:lastPrinted>
  <dcterms:created xsi:type="dcterms:W3CDTF">2023-05-03T10:38:43Z</dcterms:created>
  <dcterms:modified xsi:type="dcterms:W3CDTF">2023-11-30T14:20:03Z</dcterms:modified>
</cp:coreProperties>
</file>