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ESKTOP-D78HBO2\Users\Public\Downloads\фінанси\2024 рік сесії\Нова сесія 20,06,2024 правильна\"/>
    </mc:Choice>
  </mc:AlternateContent>
  <bookViews>
    <workbookView xWindow="-120" yWindow="-120" windowWidth="29040" windowHeight="15840"/>
  </bookViews>
  <sheets>
    <sheet name="Аркуш1 (2)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9" i="2" l="1"/>
  <c r="P23" i="2"/>
  <c r="P24" i="2"/>
  <c r="P26" i="2"/>
  <c r="F19" i="2"/>
  <c r="E19" i="2"/>
  <c r="G19" i="2"/>
  <c r="H19" i="2"/>
  <c r="I19" i="2"/>
  <c r="J19" i="2"/>
  <c r="K19" i="2"/>
  <c r="L19" i="2"/>
  <c r="M19" i="2"/>
  <c r="N19" i="2"/>
  <c r="O19" i="2"/>
  <c r="E24" i="2"/>
  <c r="E23" i="2"/>
  <c r="F24" i="2"/>
  <c r="G24" i="2"/>
  <c r="H24" i="2"/>
  <c r="I24" i="2"/>
  <c r="J24" i="2"/>
  <c r="K24" i="2"/>
  <c r="L24" i="2"/>
  <c r="M24" i="2"/>
  <c r="N24" i="2"/>
  <c r="O24" i="2"/>
  <c r="G57" i="2" l="1"/>
  <c r="H57" i="2"/>
  <c r="I57" i="2"/>
  <c r="J57" i="2"/>
  <c r="K57" i="2"/>
  <c r="L57" i="2"/>
  <c r="M57" i="2"/>
  <c r="N57" i="2"/>
  <c r="O57" i="2"/>
  <c r="P33" i="2"/>
  <c r="K33" i="2"/>
  <c r="L33" i="2"/>
  <c r="M33" i="2"/>
  <c r="N33" i="2"/>
  <c r="O33" i="2"/>
  <c r="J33" i="2"/>
  <c r="F52" i="2"/>
  <c r="G52" i="2"/>
  <c r="H52" i="2"/>
  <c r="I52" i="2"/>
  <c r="J52" i="2"/>
  <c r="K52" i="2"/>
  <c r="L52" i="2"/>
  <c r="M52" i="2"/>
  <c r="N52" i="2"/>
  <c r="O52" i="2"/>
  <c r="P52" i="2"/>
  <c r="E52" i="2"/>
  <c r="F28" i="2" l="1"/>
  <c r="G28" i="2"/>
  <c r="H28" i="2"/>
  <c r="I28" i="2"/>
  <c r="J28" i="2"/>
  <c r="K28" i="2"/>
  <c r="L28" i="2"/>
  <c r="M28" i="2"/>
  <c r="N28" i="2"/>
  <c r="O28" i="2"/>
  <c r="E15" i="2" l="1"/>
  <c r="F27" i="2" l="1"/>
  <c r="G27" i="2"/>
  <c r="H27" i="2"/>
  <c r="I27" i="2"/>
  <c r="J27" i="2"/>
  <c r="K27" i="2"/>
  <c r="L27" i="2"/>
  <c r="M27" i="2"/>
  <c r="N27" i="2"/>
  <c r="O27" i="2"/>
  <c r="E31" i="2"/>
  <c r="E28" i="2" s="1"/>
  <c r="E27" i="2" s="1"/>
  <c r="F33" i="2" l="1"/>
  <c r="G33" i="2"/>
  <c r="H33" i="2"/>
  <c r="I33" i="2"/>
  <c r="E33" i="2"/>
  <c r="F32" i="2" l="1"/>
  <c r="G32" i="2"/>
  <c r="H32" i="2"/>
  <c r="I32" i="2"/>
  <c r="J32" i="2"/>
  <c r="K32" i="2"/>
  <c r="L32" i="2"/>
  <c r="M32" i="2"/>
  <c r="N32" i="2"/>
  <c r="O32" i="2"/>
  <c r="E32" i="2"/>
  <c r="P31" i="2"/>
  <c r="P34" i="2"/>
  <c r="P30" i="2"/>
  <c r="P29" i="2"/>
  <c r="P25" i="2"/>
  <c r="P28" i="2" l="1"/>
  <c r="P27" i="2"/>
  <c r="P32" i="2"/>
  <c r="J46" i="2"/>
  <c r="P46" i="2" s="1"/>
  <c r="F39" i="2"/>
  <c r="G39" i="2"/>
  <c r="H39" i="2"/>
  <c r="I39" i="2"/>
  <c r="J39" i="2"/>
  <c r="K39" i="2"/>
  <c r="L39" i="2"/>
  <c r="M39" i="2"/>
  <c r="N39" i="2"/>
  <c r="O39" i="2"/>
  <c r="E43" i="2"/>
  <c r="P43" i="2" s="1"/>
  <c r="E41" i="2"/>
  <c r="P41" i="2" s="1"/>
  <c r="G45" i="2" l="1"/>
  <c r="I45" i="2"/>
  <c r="J45" i="2"/>
  <c r="K45" i="2"/>
  <c r="L45" i="2"/>
  <c r="M45" i="2"/>
  <c r="N45" i="2"/>
  <c r="O45" i="2"/>
  <c r="P45" i="2"/>
  <c r="F45" i="2"/>
  <c r="E45" i="2"/>
  <c r="E40" i="2"/>
  <c r="P40" i="2" l="1"/>
  <c r="G49" i="2"/>
  <c r="G48" i="2" s="1"/>
  <c r="H49" i="2"/>
  <c r="H48" i="2" s="1"/>
  <c r="I49" i="2"/>
  <c r="I48" i="2" s="1"/>
  <c r="J49" i="2"/>
  <c r="J48" i="2" s="1"/>
  <c r="K49" i="2"/>
  <c r="K48" i="2" s="1"/>
  <c r="L49" i="2"/>
  <c r="L48" i="2" s="1"/>
  <c r="M49" i="2"/>
  <c r="M48" i="2" s="1"/>
  <c r="N49" i="2"/>
  <c r="N48" i="2" s="1"/>
  <c r="O49" i="2"/>
  <c r="O48" i="2" s="1"/>
  <c r="P50" i="2"/>
  <c r="P49" i="2" s="1"/>
  <c r="P48" i="2" s="1"/>
  <c r="F49" i="2"/>
  <c r="F48" i="2" s="1"/>
  <c r="E50" i="2"/>
  <c r="E49" i="2" s="1"/>
  <c r="E48" i="2" s="1"/>
  <c r="E53" i="2"/>
  <c r="P56" i="2"/>
  <c r="P55" i="2" s="1"/>
  <c r="P54" i="2" s="1"/>
  <c r="F55" i="2"/>
  <c r="F54" i="2" s="1"/>
  <c r="G55" i="2"/>
  <c r="H55" i="2"/>
  <c r="I55" i="2"/>
  <c r="J55" i="2"/>
  <c r="K55" i="2"/>
  <c r="L55" i="2"/>
  <c r="M55" i="2"/>
  <c r="N55" i="2"/>
  <c r="O55" i="2"/>
  <c r="E56" i="2"/>
  <c r="E55" i="2" s="1"/>
  <c r="E54" i="2" s="1"/>
  <c r="P53" i="2" l="1"/>
  <c r="E42" i="2"/>
  <c r="P42" i="2" l="1"/>
  <c r="P39" i="2" s="1"/>
  <c r="E39" i="2"/>
  <c r="E57" i="2"/>
  <c r="P22" i="2"/>
  <c r="E22" i="2"/>
  <c r="E21" i="2" s="1"/>
  <c r="E20" i="2" s="1"/>
  <c r="F21" i="2"/>
  <c r="F20" i="2" s="1"/>
  <c r="F23" i="2" l="1"/>
  <c r="F57" i="2" s="1"/>
  <c r="P20" i="2"/>
  <c r="P21" i="2"/>
  <c r="F15" i="2"/>
  <c r="G15" i="2"/>
  <c r="H15" i="2"/>
  <c r="I15" i="2"/>
  <c r="J15" i="2"/>
  <c r="K15" i="2"/>
  <c r="L15" i="2"/>
  <c r="M15" i="2"/>
  <c r="N15" i="2"/>
  <c r="O15" i="2"/>
  <c r="P15" i="2"/>
  <c r="E14" i="2" l="1"/>
  <c r="P14" i="2" s="1"/>
  <c r="F51" i="2" l="1"/>
  <c r="F47" i="2" s="1"/>
  <c r="G51" i="2" l="1"/>
  <c r="G47" i="2" s="1"/>
  <c r="H51" i="2"/>
  <c r="H47" i="2" s="1"/>
  <c r="I51" i="2"/>
  <c r="I47" i="2" s="1"/>
  <c r="J51" i="2"/>
  <c r="J47" i="2" s="1"/>
  <c r="K51" i="2"/>
  <c r="K47" i="2" s="1"/>
  <c r="L51" i="2"/>
  <c r="L47" i="2" s="1"/>
  <c r="M51" i="2"/>
  <c r="M47" i="2" s="1"/>
  <c r="N51" i="2"/>
  <c r="N47" i="2" s="1"/>
  <c r="O51" i="2"/>
  <c r="E51" i="2" l="1"/>
  <c r="E47" i="2" s="1"/>
  <c r="E44" i="2" l="1"/>
  <c r="P51" i="2" l="1"/>
  <c r="P47" i="2" s="1"/>
  <c r="F12" i="2" l="1"/>
  <c r="F11" i="2" s="1"/>
  <c r="G12" i="2"/>
  <c r="G11" i="2" s="1"/>
  <c r="H12" i="2"/>
  <c r="H11" i="2" s="1"/>
  <c r="I12" i="2"/>
  <c r="I11" i="2" s="1"/>
  <c r="J12" i="2"/>
  <c r="K12" i="2"/>
  <c r="K11" i="2" s="1"/>
  <c r="L12" i="2"/>
  <c r="L11" i="2" s="1"/>
  <c r="M12" i="2"/>
  <c r="M11" i="2" s="1"/>
  <c r="N12" i="2"/>
  <c r="N11" i="2" s="1"/>
  <c r="O12" i="2"/>
  <c r="O11" i="2" s="1"/>
  <c r="F13" i="2"/>
  <c r="G13" i="2"/>
  <c r="H13" i="2"/>
  <c r="I13" i="2"/>
  <c r="J13" i="2"/>
  <c r="K13" i="2"/>
  <c r="L13" i="2"/>
  <c r="M13" i="2"/>
  <c r="N13" i="2"/>
  <c r="O13" i="2"/>
  <c r="E13" i="2"/>
  <c r="E12" i="2"/>
  <c r="E11" i="2" s="1"/>
  <c r="P13" i="2" l="1"/>
  <c r="J11" i="2"/>
  <c r="P12" i="2"/>
  <c r="P11" i="2" s="1"/>
  <c r="F44" i="2"/>
  <c r="G44" i="2"/>
  <c r="H44" i="2"/>
  <c r="I44" i="2"/>
  <c r="J44" i="2"/>
  <c r="K44" i="2"/>
  <c r="L44" i="2"/>
  <c r="M44" i="2"/>
  <c r="N44" i="2"/>
  <c r="O44" i="2"/>
  <c r="P44" i="2"/>
  <c r="O38" i="2"/>
  <c r="O37" i="2" s="1"/>
  <c r="N38" i="2"/>
  <c r="M38" i="2"/>
  <c r="L38" i="2"/>
  <c r="K38" i="2"/>
  <c r="J38" i="2"/>
  <c r="J37" i="2" s="1"/>
  <c r="I38" i="2"/>
  <c r="H38" i="2"/>
  <c r="G38" i="2"/>
  <c r="G37" i="2" s="1"/>
  <c r="F38" i="2"/>
  <c r="F37" i="2" s="1"/>
  <c r="H37" i="2" l="1"/>
  <c r="K37" i="2"/>
  <c r="L37" i="2"/>
  <c r="N37" i="2"/>
  <c r="I37" i="2"/>
  <c r="M37" i="2"/>
  <c r="E38" i="2" l="1"/>
  <c r="E37" i="2" s="1"/>
  <c r="P38" i="2" l="1"/>
  <c r="P37" i="2" l="1"/>
  <c r="P57" i="2"/>
</calcChain>
</file>

<file path=xl/sharedStrings.xml><?xml version="1.0" encoding="utf-8"?>
<sst xmlns="http://schemas.openxmlformats.org/spreadsheetml/2006/main" count="143" uniqueCount="86">
  <si>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</si>
  <si>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</si>
  <si>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</si>
  <si>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</si>
  <si>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</si>
  <si>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</si>
  <si>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</si>
  <si>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</si>
  <si>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</si>
  <si>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</si>
  <si>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</si>
  <si>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</si>
  <si>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</si>
  <si>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</si>
  <si>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</si>
  <si>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</si>
  <si>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0110000</t>
  </si>
  <si>
    <t>0180</t>
  </si>
  <si>
    <t>3700000</t>
  </si>
  <si>
    <t>3710000</t>
  </si>
  <si>
    <t>X</t>
  </si>
  <si>
    <t>УСЬОГО</t>
  </si>
  <si>
    <t>0752500000</t>
  </si>
  <si>
    <t>(код бюджету)</t>
  </si>
  <si>
    <t>Валентина БОЖУК</t>
  </si>
  <si>
    <t>Багатопрофільна стаціонарна медична допомога населенню</t>
  </si>
  <si>
    <t>0112010</t>
  </si>
  <si>
    <t>0731</t>
  </si>
  <si>
    <t>Надання загальної середньої освіти закладами загальної середньої освіти за рахунок коштів місцевого бюджету</t>
  </si>
  <si>
    <t>0921</t>
  </si>
  <si>
    <t>0611021</t>
  </si>
  <si>
    <t>0600000</t>
  </si>
  <si>
    <t>0610000</t>
  </si>
  <si>
    <t>0611080</t>
  </si>
  <si>
    <t>1080</t>
  </si>
  <si>
    <t>0960</t>
  </si>
  <si>
    <t>Надання спеціалізованої освіти мистецькими школами</t>
  </si>
  <si>
    <t>Надання загальної середньої освіти закладами загальної середньої освіти за рахунок освітньої субвенції</t>
  </si>
  <si>
    <t>0611031</t>
  </si>
  <si>
    <t>0813242</t>
  </si>
  <si>
    <t>1090</t>
  </si>
  <si>
    <t>Інші заходи у сфері соціального захисту і соціального забезпечення</t>
  </si>
  <si>
    <t>0800000</t>
  </si>
  <si>
    <t>Відділ соціального захисту населення Великобичківської селищної ради(головний розпорядник)</t>
  </si>
  <si>
    <t>0810000</t>
  </si>
  <si>
    <t>Відділ соціального захисту населення Великобичківської селищної ради (відповідальний виконавець)</t>
  </si>
  <si>
    <t>Секретар  ради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</si>
  <si>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</si>
  <si>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</t>
  </si>
  <si>
    <t>0150</t>
  </si>
  <si>
    <t>0110150</t>
  </si>
  <si>
    <t>0611010</t>
  </si>
  <si>
    <t>0910</t>
  </si>
  <si>
    <t>Надання дошкільної освіти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</si>
  <si>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</si>
  <si>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</si>
  <si>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>3. Перерозподіл видатків в межах загального обсягу</t>
  </si>
  <si>
    <t xml:space="preserve">4.Зміни за рахунок перевиконання доходів   
</t>
  </si>
  <si>
    <t>5.Спрямування залишку коштів бюджету, що утворився на 01.01.2024 року (без залишку субвенцій)</t>
  </si>
  <si>
    <t>1. Зміни за рахунок зменшення освітньої субвенції з державного бюджету</t>
  </si>
  <si>
    <t>Відділ освіти,культури, молоді та спорту Великобичківської селищної ради(Відповідальний виконавець)</t>
  </si>
  <si>
    <t>Відділ освіти,культури,молоді та спорту Великобичківської селищної ради(Головний розпорядник)</t>
  </si>
  <si>
    <t>за головними розпорядниками коштів (( у межах змін обсягу доходів та видатів, у тому числі спрямування залику коштів бюджету, що  утворився на 01.01.2024 року)) )</t>
  </si>
  <si>
    <t xml:space="preserve">            Зміни до розподілу видатків бюджету Великобичківської територіальної громади на 2024 рік</t>
  </si>
  <si>
    <t>Фінансовий відділ Великобичківської селищної ради (відповідальний виконавець)</t>
  </si>
  <si>
    <t>Відділ освіти,культури,молоді та спорту Великобичківської селищної ради (головний розпорядник)</t>
  </si>
  <si>
    <t>Відділ освіти,культури, молоді та спорту Великобичківської селищної ради(відповідальний виконавець)</t>
  </si>
  <si>
    <t>Великобичківська селищна рада (головний розпорядник)</t>
  </si>
  <si>
    <t>Великобичківська селищна рада(відповідальний виконавець)</t>
  </si>
  <si>
    <t>Фінансовий відділ Великобичківської селищної ради  (головний розпорядник)</t>
  </si>
  <si>
    <t>Великобичківська селищна рада(головний розпорядник)</t>
  </si>
  <si>
    <t>Великобичківська селищна рада (відповідальний виконавець)</t>
  </si>
  <si>
    <t>0111010</t>
  </si>
  <si>
    <t>0116020</t>
  </si>
  <si>
    <t>0620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</si>
  <si>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</si>
  <si>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0110180</t>
  </si>
  <si>
    <t>0133</t>
  </si>
  <si>
    <t>Інша діяльність у сфері державного управління</t>
  </si>
  <si>
    <t>3718710</t>
  </si>
  <si>
    <t>Резервний фонд місцевого бюджету</t>
  </si>
  <si>
    <t xml:space="preserve">2. Зміни за рахунок додаткової дотації </t>
  </si>
  <si>
    <t xml:space="preserve">Додаток №  3.1
до рішення 32-ї сесії 8-го скл Великобичківської селищної ради   від 20.06.2024р №  1291   </t>
  </si>
  <si>
    <t>0116090</t>
  </si>
  <si>
    <t>Інша діяльність у сфері житлово-комунального господарства</t>
  </si>
  <si>
    <t>0640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</si>
</sst>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3" fillId="0" borderId="0" xfId="0" applyFont="1"/>
    <xf numFmtId="0" fontId="3" fillId="0" borderId="1" xfId="0" quotePrefix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Fill="1"/>
    <xf numFmtId="49" fontId="3" fillId="0" borderId="2" xfId="0" quotePrefix="1" applyNumberFormat="1" applyFont="1" applyFill="1" applyBorder="1" applyAlignment="1">
      <alignment horizontal="center" vertical="center" wrapText="1"/>
    </xf>
    <xf numFmtId="0" fontId="3" fillId="0" borderId="2" xfId="0" quotePrefix="1" applyFont="1" applyFill="1" applyBorder="1" applyAlignment="1">
      <alignment horizontal="center" vertical="center" wrapText="1"/>
    </xf>
    <xf numFmtId="4" fontId="3" fillId="0" borderId="2" xfId="0" quotePrefix="1" applyNumberFormat="1" applyFont="1" applyFill="1" applyBorder="1" applyAlignment="1">
      <alignment vertical="center" wrapText="1"/>
    </xf>
    <xf numFmtId="4" fontId="3" fillId="0" borderId="2" xfId="0" applyNumberFormat="1" applyFont="1" applyFill="1" applyBorder="1" applyAlignment="1">
      <alignment vertical="center" wrapText="1"/>
    </xf>
    <xf numFmtId="0" fontId="2" fillId="0" borderId="0" xfId="1" applyFont="1" applyFill="1"/>
    <xf numFmtId="0" fontId="4" fillId="0" borderId="2" xfId="0" quotePrefix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4" fillId="0" borderId="2" xfId="0" quotePrefix="1" applyNumberFormat="1" applyFont="1" applyFill="1" applyBorder="1" applyAlignment="1">
      <alignment vertical="center" wrapText="1"/>
    </xf>
    <xf numFmtId="4" fontId="4" fillId="0" borderId="2" xfId="0" applyNumberFormat="1" applyFont="1" applyFill="1" applyBorder="1" applyAlignment="1">
      <alignment vertical="center" wrapText="1"/>
    </xf>
    <xf numFmtId="49" fontId="4" fillId="0" borderId="2" xfId="0" quotePrefix="1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" fontId="8" fillId="0" borderId="2" xfId="1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49" fontId="4" fillId="0" borderId="5" xfId="0" quotePrefix="1" applyNumberFormat="1" applyFont="1" applyFill="1" applyBorder="1" applyAlignment="1">
      <alignment horizontal="left" vertical="center" wrapText="1"/>
    </xf>
    <xf numFmtId="49" fontId="3" fillId="0" borderId="5" xfId="0" quotePrefix="1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left" vertical="center" wrapText="1"/>
    </xf>
    <xf numFmtId="49" fontId="7" fillId="0" borderId="4" xfId="0" applyNumberFormat="1" applyFont="1" applyFill="1" applyBorder="1" applyAlignment="1">
      <alignment horizontal="left" vertical="center" wrapText="1"/>
    </xf>
    <xf numFmtId="49" fontId="7" fillId="0" borderId="5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49" fontId="6" fillId="0" borderId="4" xfId="0" applyNumberFormat="1" applyFont="1" applyFill="1" applyBorder="1" applyAlignment="1">
      <alignment horizontal="left" vertical="center" wrapText="1"/>
    </xf>
    <xf numFmtId="49" fontId="6" fillId="0" borderId="5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7" fillId="0" borderId="3" xfId="0" quotePrefix="1" applyNumberFormat="1" applyFont="1" applyFill="1" applyBorder="1" applyAlignment="1">
      <alignment horizontal="left" vertical="center" wrapText="1"/>
    </xf>
    <xf numFmtId="49" fontId="7" fillId="0" borderId="4" xfId="0" quotePrefix="1" applyNumberFormat="1" applyFont="1" applyFill="1" applyBorder="1" applyAlignment="1">
      <alignment horizontal="left" vertical="center" wrapText="1"/>
    </xf>
    <xf numFmtId="49" fontId="7" fillId="0" borderId="5" xfId="0" quotePrefix="1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</cellXfs>
  <cellStyles count="2">
    <cellStyle name="Звичайний" xfId="0" builtinId="0"/>
    <cellStyle name="Обычный_дод.3 до рішення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tabSelected="1" topLeftCell="A32" zoomScale="115" zoomScaleNormal="115" workbookViewId="0">
      <selection activeCell="C44" sqref="C44"/>
    </sheetView>
  </sheetViews>
  <sheetFormatPr defaultRowHeight="12.75" x14ac:dyDescent="0.2"/>
  <cols>
    <col min="1" max="3" width="12" style="1" customWidth="1"/>
    <col min="4" max="4" width="42.28515625" style="1" customWidth="1"/>
    <col min="5" max="6" width="13.7109375" style="1" customWidth="1"/>
    <col min="7" max="8" width="13.7109375" style="11" customWidth="1"/>
    <col min="9" max="9" width="13.7109375" style="1" customWidth="1"/>
    <col min="10" max="11" width="13.7109375" style="11" customWidth="1"/>
    <col min="12" max="14" width="13.7109375" style="1" customWidth="1"/>
    <col min="15" max="15" width="13.7109375" style="11" customWidth="1"/>
    <col min="16" max="16" width="13.7109375" style="1" customWidth="1"/>
    <col min="17" max="16384" width="9.140625" style="1"/>
  </cols>
  <sheetData>
    <row r="1" spans="1:16" ht="56.25" customHeight="1" x14ac:dyDescent="0.2">
      <c r="D1" s="11"/>
      <c r="M1" s="53" t="s">
        <v>82</v>
      </c>
      <c r="N1" s="53"/>
      <c r="O1" s="53"/>
    </row>
    <row r="2" spans="1:16" ht="15.75" x14ac:dyDescent="0.2">
      <c r="A2" s="7"/>
      <c r="B2" s="8"/>
      <c r="C2" s="8"/>
      <c r="D2" s="8"/>
      <c r="E2" s="54" t="s">
        <v>63</v>
      </c>
      <c r="F2" s="54"/>
      <c r="G2" s="54"/>
      <c r="H2" s="54"/>
      <c r="I2" s="54"/>
      <c r="J2" s="54"/>
      <c r="K2" s="54"/>
      <c r="L2" s="54"/>
      <c r="M2" s="54"/>
      <c r="N2" s="54"/>
      <c r="O2" s="54"/>
      <c r="P2" s="8"/>
    </row>
    <row r="3" spans="1:16" ht="36" customHeight="1" x14ac:dyDescent="0.2">
      <c r="A3" s="7"/>
      <c r="B3" s="8"/>
      <c r="C3" s="8"/>
      <c r="D3" s="55" t="s">
        <v>62</v>
      </c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8"/>
    </row>
    <row r="4" spans="1:16" x14ac:dyDescent="0.2">
      <c r="A4" s="2" t="s">
        <v>22</v>
      </c>
      <c r="B4" s="3"/>
      <c r="C4" s="3"/>
      <c r="D4" s="3"/>
      <c r="E4" s="3"/>
      <c r="F4" s="3"/>
      <c r="G4" s="29"/>
      <c r="H4" s="29"/>
      <c r="I4" s="3"/>
      <c r="J4" s="29"/>
      <c r="K4" s="29"/>
      <c r="L4" s="3"/>
      <c r="M4" s="3"/>
      <c r="N4" s="3"/>
      <c r="O4" s="29"/>
      <c r="P4" s="3"/>
    </row>
    <row r="5" spans="1:16" x14ac:dyDescent="0.2">
      <c r="A5" s="4" t="s">
        <v>23</v>
      </c>
      <c r="P5" s="5" t="s">
        <v>0</v>
      </c>
    </row>
    <row r="6" spans="1:16" x14ac:dyDescent="0.2">
      <c r="A6" s="56" t="s">
        <v>1</v>
      </c>
      <c r="B6" s="56" t="s">
        <v>2</v>
      </c>
      <c r="C6" s="56" t="s">
        <v>3</v>
      </c>
      <c r="D6" s="57" t="s">
        <v>4</v>
      </c>
      <c r="E6" s="58" t="s">
        <v>5</v>
      </c>
      <c r="F6" s="58"/>
      <c r="G6" s="58"/>
      <c r="H6" s="58"/>
      <c r="I6" s="58"/>
      <c r="J6" s="58" t="s">
        <v>12</v>
      </c>
      <c r="K6" s="58"/>
      <c r="L6" s="58"/>
      <c r="M6" s="58"/>
      <c r="N6" s="58"/>
      <c r="O6" s="58"/>
      <c r="P6" s="58" t="s">
        <v>14</v>
      </c>
    </row>
    <row r="7" spans="1:16" x14ac:dyDescent="0.2">
      <c r="A7" s="57"/>
      <c r="B7" s="57"/>
      <c r="C7" s="57"/>
      <c r="D7" s="57"/>
      <c r="E7" s="58" t="s">
        <v>6</v>
      </c>
      <c r="F7" s="58" t="s">
        <v>7</v>
      </c>
      <c r="G7" s="58" t="s">
        <v>8</v>
      </c>
      <c r="H7" s="58"/>
      <c r="I7" s="58" t="s">
        <v>11</v>
      </c>
      <c r="J7" s="58" t="s">
        <v>6</v>
      </c>
      <c r="K7" s="58" t="s">
        <v>13</v>
      </c>
      <c r="L7" s="58" t="s">
        <v>7</v>
      </c>
      <c r="M7" s="58" t="s">
        <v>8</v>
      </c>
      <c r="N7" s="58"/>
      <c r="O7" s="58" t="s">
        <v>11</v>
      </c>
      <c r="P7" s="58"/>
    </row>
    <row r="8" spans="1:16" x14ac:dyDescent="0.2">
      <c r="A8" s="57"/>
      <c r="B8" s="57"/>
      <c r="C8" s="57"/>
      <c r="D8" s="57"/>
      <c r="E8" s="58"/>
      <c r="F8" s="58"/>
      <c r="G8" s="58" t="s">
        <v>9</v>
      </c>
      <c r="H8" s="58" t="s">
        <v>10</v>
      </c>
      <c r="I8" s="58"/>
      <c r="J8" s="58"/>
      <c r="K8" s="58"/>
      <c r="L8" s="58"/>
      <c r="M8" s="58" t="s">
        <v>9</v>
      </c>
      <c r="N8" s="58" t="s">
        <v>10</v>
      </c>
      <c r="O8" s="58"/>
      <c r="P8" s="58"/>
    </row>
    <row r="9" spans="1:16" ht="44.25" customHeight="1" x14ac:dyDescent="0.2">
      <c r="A9" s="57"/>
      <c r="B9" s="57"/>
      <c r="C9" s="57"/>
      <c r="D9" s="57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</row>
    <row r="10" spans="1:16" x14ac:dyDescent="0.2">
      <c r="A10" s="24">
        <v>1</v>
      </c>
      <c r="B10" s="24">
        <v>2</v>
      </c>
      <c r="C10" s="24">
        <v>3</v>
      </c>
      <c r="D10" s="24">
        <v>4</v>
      </c>
      <c r="E10" s="23">
        <v>5</v>
      </c>
      <c r="F10" s="23">
        <v>6</v>
      </c>
      <c r="G10" s="27">
        <v>7</v>
      </c>
      <c r="H10" s="41">
        <v>8</v>
      </c>
      <c r="I10" s="23">
        <v>9</v>
      </c>
      <c r="J10" s="27">
        <v>10</v>
      </c>
      <c r="K10" s="27">
        <v>11</v>
      </c>
      <c r="L10" s="23">
        <v>12</v>
      </c>
      <c r="M10" s="23">
        <v>13</v>
      </c>
      <c r="N10" s="23">
        <v>14</v>
      </c>
      <c r="O10" s="27">
        <v>15</v>
      </c>
      <c r="P10" s="23">
        <v>16</v>
      </c>
    </row>
    <row r="11" spans="1:16" ht="18" customHeight="1" x14ac:dyDescent="0.2">
      <c r="A11" s="64" t="s">
        <v>59</v>
      </c>
      <c r="B11" s="65"/>
      <c r="C11" s="65"/>
      <c r="D11" s="66"/>
      <c r="E11" s="21">
        <f>E12</f>
        <v>-56300</v>
      </c>
      <c r="F11" s="21">
        <f t="shared" ref="F11:P11" si="0">F12</f>
        <v>-56300</v>
      </c>
      <c r="G11" s="21">
        <f t="shared" si="0"/>
        <v>-46500</v>
      </c>
      <c r="H11" s="21">
        <f t="shared" si="0"/>
        <v>0</v>
      </c>
      <c r="I11" s="21">
        <f t="shared" si="0"/>
        <v>0</v>
      </c>
      <c r="J11" s="21">
        <f t="shared" si="0"/>
        <v>0</v>
      </c>
      <c r="K11" s="21">
        <f t="shared" si="0"/>
        <v>0</v>
      </c>
      <c r="L11" s="21">
        <f t="shared" si="0"/>
        <v>0</v>
      </c>
      <c r="M11" s="21">
        <f t="shared" si="0"/>
        <v>0</v>
      </c>
      <c r="N11" s="21">
        <f t="shared" si="0"/>
        <v>0</v>
      </c>
      <c r="O11" s="21">
        <f t="shared" si="0"/>
        <v>0</v>
      </c>
      <c r="P11" s="21">
        <f t="shared" si="0"/>
        <v>-56300</v>
      </c>
    </row>
    <row r="12" spans="1:16" ht="37.5" customHeight="1" x14ac:dyDescent="0.2">
      <c r="A12" s="18" t="s">
        <v>31</v>
      </c>
      <c r="B12" s="18"/>
      <c r="C12" s="18"/>
      <c r="D12" s="34" t="s">
        <v>65</v>
      </c>
      <c r="E12" s="21">
        <f>E14</f>
        <v>-56300</v>
      </c>
      <c r="F12" s="21">
        <f t="shared" ref="F12:O12" si="1">F14</f>
        <v>-56300</v>
      </c>
      <c r="G12" s="21">
        <f t="shared" si="1"/>
        <v>-46500</v>
      </c>
      <c r="H12" s="21">
        <f t="shared" si="1"/>
        <v>0</v>
      </c>
      <c r="I12" s="21">
        <f t="shared" si="1"/>
        <v>0</v>
      </c>
      <c r="J12" s="21">
        <f t="shared" si="1"/>
        <v>0</v>
      </c>
      <c r="K12" s="21">
        <f t="shared" si="1"/>
        <v>0</v>
      </c>
      <c r="L12" s="21">
        <f t="shared" si="1"/>
        <v>0</v>
      </c>
      <c r="M12" s="21">
        <f t="shared" si="1"/>
        <v>0</v>
      </c>
      <c r="N12" s="21">
        <f t="shared" si="1"/>
        <v>0</v>
      </c>
      <c r="O12" s="21">
        <f t="shared" si="1"/>
        <v>0</v>
      </c>
      <c r="P12" s="21">
        <f>J12+E12</f>
        <v>-56300</v>
      </c>
    </row>
    <row r="13" spans="1:16" ht="39.75" customHeight="1" x14ac:dyDescent="0.2">
      <c r="A13" s="18" t="s">
        <v>32</v>
      </c>
      <c r="B13" s="18"/>
      <c r="C13" s="18"/>
      <c r="D13" s="34" t="s">
        <v>66</v>
      </c>
      <c r="E13" s="21">
        <f>E14</f>
        <v>-56300</v>
      </c>
      <c r="F13" s="21">
        <f t="shared" ref="F13:O13" si="2">F14</f>
        <v>-56300</v>
      </c>
      <c r="G13" s="21">
        <f t="shared" si="2"/>
        <v>-46500</v>
      </c>
      <c r="H13" s="21">
        <f t="shared" si="2"/>
        <v>0</v>
      </c>
      <c r="I13" s="21">
        <f t="shared" si="2"/>
        <v>0</v>
      </c>
      <c r="J13" s="21">
        <f t="shared" si="2"/>
        <v>0</v>
      </c>
      <c r="K13" s="21">
        <f t="shared" si="2"/>
        <v>0</v>
      </c>
      <c r="L13" s="21">
        <f t="shared" si="2"/>
        <v>0</v>
      </c>
      <c r="M13" s="21">
        <f t="shared" si="2"/>
        <v>0</v>
      </c>
      <c r="N13" s="21">
        <f t="shared" si="2"/>
        <v>0</v>
      </c>
      <c r="O13" s="21">
        <f t="shared" si="2"/>
        <v>0</v>
      </c>
      <c r="P13" s="21">
        <f t="shared" ref="P13:P14" si="3">J13+E13</f>
        <v>-56300</v>
      </c>
    </row>
    <row r="14" spans="1:16" ht="37.5" customHeight="1" x14ac:dyDescent="0.2">
      <c r="A14" s="25" t="s">
        <v>38</v>
      </c>
      <c r="B14" s="28">
        <v>1031</v>
      </c>
      <c r="C14" s="25" t="s">
        <v>29</v>
      </c>
      <c r="D14" s="35" t="s">
        <v>37</v>
      </c>
      <c r="E14" s="15">
        <f>F14</f>
        <v>-56300</v>
      </c>
      <c r="F14" s="15">
        <v>-56300</v>
      </c>
      <c r="G14" s="15">
        <v>-46500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15">
        <f t="shared" si="3"/>
        <v>-56300</v>
      </c>
    </row>
    <row r="15" spans="1:16" ht="18" customHeight="1" x14ac:dyDescent="0.2">
      <c r="A15" s="50" t="s">
        <v>81</v>
      </c>
      <c r="B15" s="51"/>
      <c r="C15" s="51"/>
      <c r="D15" s="52"/>
      <c r="E15" s="21">
        <f>E16</f>
        <v>345598</v>
      </c>
      <c r="F15" s="21">
        <f t="shared" ref="F15:P15" si="4">F16</f>
        <v>345598</v>
      </c>
      <c r="G15" s="21">
        <f t="shared" si="4"/>
        <v>283300</v>
      </c>
      <c r="H15" s="21">
        <f t="shared" si="4"/>
        <v>0</v>
      </c>
      <c r="I15" s="21">
        <f t="shared" si="4"/>
        <v>0</v>
      </c>
      <c r="J15" s="21">
        <f t="shared" si="4"/>
        <v>0</v>
      </c>
      <c r="K15" s="21">
        <f t="shared" si="4"/>
        <v>0</v>
      </c>
      <c r="L15" s="21">
        <f t="shared" si="4"/>
        <v>0</v>
      </c>
      <c r="M15" s="21">
        <f t="shared" si="4"/>
        <v>0</v>
      </c>
      <c r="N15" s="21">
        <f t="shared" si="4"/>
        <v>0</v>
      </c>
      <c r="O15" s="21">
        <f t="shared" si="4"/>
        <v>0</v>
      </c>
      <c r="P15" s="21">
        <f t="shared" si="4"/>
        <v>345598</v>
      </c>
    </row>
    <row r="16" spans="1:16" ht="33.75" customHeight="1" x14ac:dyDescent="0.2">
      <c r="A16" s="36" t="s">
        <v>15</v>
      </c>
      <c r="B16" s="18"/>
      <c r="C16" s="36"/>
      <c r="D16" s="37" t="s">
        <v>70</v>
      </c>
      <c r="E16" s="21">
        <v>345598</v>
      </c>
      <c r="F16" s="21">
        <v>345598</v>
      </c>
      <c r="G16" s="21">
        <v>283300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21">
        <v>345598</v>
      </c>
    </row>
    <row r="17" spans="1:16" ht="27" customHeight="1" x14ac:dyDescent="0.2">
      <c r="A17" s="36" t="s">
        <v>16</v>
      </c>
      <c r="B17" s="18"/>
      <c r="C17" s="36"/>
      <c r="D17" s="37" t="s">
        <v>71</v>
      </c>
      <c r="E17" s="21">
        <v>345598</v>
      </c>
      <c r="F17" s="21">
        <v>345598</v>
      </c>
      <c r="G17" s="21">
        <v>283300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21">
        <v>345598</v>
      </c>
    </row>
    <row r="18" spans="1:16" ht="61.5" customHeight="1" x14ac:dyDescent="0.2">
      <c r="A18" s="25" t="s">
        <v>50</v>
      </c>
      <c r="B18" s="25" t="s">
        <v>49</v>
      </c>
      <c r="C18" s="25" t="s">
        <v>48</v>
      </c>
      <c r="D18" s="38" t="s">
        <v>47</v>
      </c>
      <c r="E18" s="15">
        <v>345598</v>
      </c>
      <c r="F18" s="15">
        <v>345598</v>
      </c>
      <c r="G18" s="15">
        <v>283300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15">
        <v>345598</v>
      </c>
    </row>
    <row r="19" spans="1:16" ht="26.25" customHeight="1" x14ac:dyDescent="0.2">
      <c r="A19" s="47" t="s">
        <v>56</v>
      </c>
      <c r="B19" s="48"/>
      <c r="C19" s="48"/>
      <c r="D19" s="49"/>
      <c r="E19" s="21">
        <f>E20+E23+E27+E32</f>
        <v>-110000</v>
      </c>
      <c r="F19" s="21">
        <f>F20+F23+F27+F32</f>
        <v>293000</v>
      </c>
      <c r="G19" s="21">
        <f t="shared" ref="G19:O19" si="5">G20+G23+G27+G32</f>
        <v>100000</v>
      </c>
      <c r="H19" s="21">
        <f t="shared" si="5"/>
        <v>55000</v>
      </c>
      <c r="I19" s="21">
        <f t="shared" si="5"/>
        <v>259000</v>
      </c>
      <c r="J19" s="21">
        <f t="shared" si="5"/>
        <v>110000</v>
      </c>
      <c r="K19" s="21">
        <f t="shared" si="5"/>
        <v>110000</v>
      </c>
      <c r="L19" s="21">
        <f t="shared" si="5"/>
        <v>0</v>
      </c>
      <c r="M19" s="21">
        <f t="shared" si="5"/>
        <v>0</v>
      </c>
      <c r="N19" s="21">
        <f t="shared" si="5"/>
        <v>0</v>
      </c>
      <c r="O19" s="21">
        <f t="shared" si="5"/>
        <v>110000</v>
      </c>
      <c r="P19" s="21">
        <f>P20+P23+P27+P32</f>
        <v>0</v>
      </c>
    </row>
    <row r="20" spans="1:16" ht="45" customHeight="1" x14ac:dyDescent="0.2">
      <c r="A20" s="36" t="s">
        <v>42</v>
      </c>
      <c r="B20" s="18"/>
      <c r="C20" s="36"/>
      <c r="D20" s="34" t="s">
        <v>43</v>
      </c>
      <c r="E20" s="21">
        <f>E21</f>
        <v>-250000</v>
      </c>
      <c r="F20" s="21">
        <f>F21</f>
        <v>-250000</v>
      </c>
      <c r="G20" s="30">
        <v>0</v>
      </c>
      <c r="H20" s="30">
        <v>0</v>
      </c>
      <c r="I20" s="30">
        <v>0</v>
      </c>
      <c r="J20" s="21">
        <v>0</v>
      </c>
      <c r="K20" s="21">
        <v>0</v>
      </c>
      <c r="L20" s="30">
        <v>0</v>
      </c>
      <c r="M20" s="30">
        <v>0</v>
      </c>
      <c r="N20" s="30">
        <v>0</v>
      </c>
      <c r="O20" s="21">
        <v>0</v>
      </c>
      <c r="P20" s="21">
        <f>F20</f>
        <v>-250000</v>
      </c>
    </row>
    <row r="21" spans="1:16" ht="42.75" customHeight="1" x14ac:dyDescent="0.2">
      <c r="A21" s="36" t="s">
        <v>44</v>
      </c>
      <c r="B21" s="18"/>
      <c r="C21" s="36"/>
      <c r="D21" s="34" t="s">
        <v>45</v>
      </c>
      <c r="E21" s="21">
        <f>E22</f>
        <v>-250000</v>
      </c>
      <c r="F21" s="21">
        <f>F22</f>
        <v>-250000</v>
      </c>
      <c r="G21" s="30">
        <v>0</v>
      </c>
      <c r="H21" s="30">
        <v>0</v>
      </c>
      <c r="I21" s="30">
        <v>0</v>
      </c>
      <c r="J21" s="21">
        <v>0</v>
      </c>
      <c r="K21" s="21">
        <v>0</v>
      </c>
      <c r="L21" s="30">
        <v>0</v>
      </c>
      <c r="M21" s="30">
        <v>0</v>
      </c>
      <c r="N21" s="30">
        <v>0</v>
      </c>
      <c r="O21" s="21">
        <v>0</v>
      </c>
      <c r="P21" s="21">
        <f t="shared" ref="P21:P22" si="6">F21</f>
        <v>-250000</v>
      </c>
    </row>
    <row r="22" spans="1:16" s="11" customFormat="1" ht="26.25" customHeight="1" x14ac:dyDescent="0.2">
      <c r="A22" s="25" t="s">
        <v>39</v>
      </c>
      <c r="B22" s="45">
        <v>3242</v>
      </c>
      <c r="C22" s="25" t="s">
        <v>40</v>
      </c>
      <c r="D22" s="35" t="s">
        <v>41</v>
      </c>
      <c r="E22" s="15">
        <f>F22</f>
        <v>-250000</v>
      </c>
      <c r="F22" s="15">
        <v>-250000</v>
      </c>
      <c r="G22" s="31">
        <v>0</v>
      </c>
      <c r="H22" s="31">
        <v>0</v>
      </c>
      <c r="I22" s="31">
        <v>0</v>
      </c>
      <c r="J22" s="15">
        <v>0</v>
      </c>
      <c r="K22" s="15">
        <v>0</v>
      </c>
      <c r="L22" s="31">
        <v>0</v>
      </c>
      <c r="M22" s="31">
        <v>0</v>
      </c>
      <c r="N22" s="31">
        <v>0</v>
      </c>
      <c r="O22" s="15">
        <v>0</v>
      </c>
      <c r="P22" s="15">
        <f t="shared" si="6"/>
        <v>-250000</v>
      </c>
    </row>
    <row r="23" spans="1:16" ht="26.25" customHeight="1" x14ac:dyDescent="0.2">
      <c r="A23" s="36" t="s">
        <v>18</v>
      </c>
      <c r="B23" s="18"/>
      <c r="C23" s="36"/>
      <c r="D23" s="34" t="s">
        <v>69</v>
      </c>
      <c r="E23" s="21">
        <f>E24</f>
        <v>-412000</v>
      </c>
      <c r="F23" s="21">
        <f>F24</f>
        <v>250000</v>
      </c>
      <c r="G23" s="30">
        <v>0</v>
      </c>
      <c r="H23" s="30">
        <v>0</v>
      </c>
      <c r="I23" s="30">
        <v>0</v>
      </c>
      <c r="J23" s="21">
        <v>0</v>
      </c>
      <c r="K23" s="21">
        <v>0</v>
      </c>
      <c r="L23" s="30">
        <v>0</v>
      </c>
      <c r="M23" s="30">
        <v>0</v>
      </c>
      <c r="N23" s="30">
        <v>0</v>
      </c>
      <c r="O23" s="21">
        <v>0</v>
      </c>
      <c r="P23" s="21">
        <f>P24</f>
        <v>-412000</v>
      </c>
    </row>
    <row r="24" spans="1:16" ht="26.25" customHeight="1" x14ac:dyDescent="0.2">
      <c r="A24" s="36" t="s">
        <v>19</v>
      </c>
      <c r="B24" s="18"/>
      <c r="C24" s="36"/>
      <c r="D24" s="34" t="s">
        <v>64</v>
      </c>
      <c r="E24" s="21">
        <f>E26+E25</f>
        <v>-412000</v>
      </c>
      <c r="F24" s="21">
        <f t="shared" ref="F24:O24" si="7">F26+F25</f>
        <v>250000</v>
      </c>
      <c r="G24" s="21">
        <f t="shared" si="7"/>
        <v>0</v>
      </c>
      <c r="H24" s="21">
        <f t="shared" si="7"/>
        <v>0</v>
      </c>
      <c r="I24" s="21">
        <f t="shared" si="7"/>
        <v>0</v>
      </c>
      <c r="J24" s="21">
        <f t="shared" si="7"/>
        <v>0</v>
      </c>
      <c r="K24" s="21">
        <f t="shared" si="7"/>
        <v>0</v>
      </c>
      <c r="L24" s="21">
        <f t="shared" si="7"/>
        <v>0</v>
      </c>
      <c r="M24" s="21">
        <f t="shared" si="7"/>
        <v>0</v>
      </c>
      <c r="N24" s="21">
        <f t="shared" si="7"/>
        <v>0</v>
      </c>
      <c r="O24" s="21">
        <f t="shared" si="7"/>
        <v>0</v>
      </c>
      <c r="P24" s="21">
        <f>P25+P26</f>
        <v>-412000</v>
      </c>
    </row>
    <row r="25" spans="1:16" ht="26.25" customHeight="1" x14ac:dyDescent="0.2">
      <c r="A25" s="25" t="s">
        <v>79</v>
      </c>
      <c r="B25" s="41">
        <v>8710</v>
      </c>
      <c r="C25" s="25" t="s">
        <v>77</v>
      </c>
      <c r="D25" s="35" t="s">
        <v>80</v>
      </c>
      <c r="E25" s="15">
        <v>-662000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f>E25</f>
        <v>-662000</v>
      </c>
    </row>
    <row r="26" spans="1:16" s="11" customFormat="1" ht="42.75" customHeight="1" x14ac:dyDescent="0.2">
      <c r="A26" s="25" t="s">
        <v>54</v>
      </c>
      <c r="B26" s="45">
        <v>9800</v>
      </c>
      <c r="C26" s="25" t="s">
        <v>17</v>
      </c>
      <c r="D26" s="35" t="s">
        <v>55</v>
      </c>
      <c r="E26" s="15">
        <v>250000</v>
      </c>
      <c r="F26" s="15">
        <v>250000</v>
      </c>
      <c r="G26" s="31">
        <v>0</v>
      </c>
      <c r="H26" s="31">
        <v>0</v>
      </c>
      <c r="I26" s="31">
        <v>0</v>
      </c>
      <c r="J26" s="15">
        <v>0</v>
      </c>
      <c r="K26" s="15">
        <v>0</v>
      </c>
      <c r="L26" s="31">
        <v>0</v>
      </c>
      <c r="M26" s="31">
        <v>0</v>
      </c>
      <c r="N26" s="31">
        <v>0</v>
      </c>
      <c r="O26" s="15">
        <v>0</v>
      </c>
      <c r="P26" s="15">
        <f>E26</f>
        <v>250000</v>
      </c>
    </row>
    <row r="27" spans="1:16" ht="42.75" customHeight="1" x14ac:dyDescent="0.2">
      <c r="A27" s="36" t="s">
        <v>15</v>
      </c>
      <c r="B27" s="18"/>
      <c r="C27" s="36"/>
      <c r="D27" s="34" t="s">
        <v>67</v>
      </c>
      <c r="E27" s="21">
        <f>E28</f>
        <v>414000</v>
      </c>
      <c r="F27" s="21">
        <f t="shared" ref="F27:P27" si="8">F28</f>
        <v>155000</v>
      </c>
      <c r="G27" s="21">
        <f t="shared" si="8"/>
        <v>0</v>
      </c>
      <c r="H27" s="21">
        <f t="shared" si="8"/>
        <v>55000</v>
      </c>
      <c r="I27" s="21">
        <f t="shared" si="8"/>
        <v>259000</v>
      </c>
      <c r="J27" s="21">
        <f t="shared" si="8"/>
        <v>0</v>
      </c>
      <c r="K27" s="21">
        <f t="shared" si="8"/>
        <v>0</v>
      </c>
      <c r="L27" s="21">
        <f t="shared" si="8"/>
        <v>0</v>
      </c>
      <c r="M27" s="21">
        <f t="shared" si="8"/>
        <v>0</v>
      </c>
      <c r="N27" s="21">
        <f t="shared" si="8"/>
        <v>0</v>
      </c>
      <c r="O27" s="21">
        <f t="shared" si="8"/>
        <v>0</v>
      </c>
      <c r="P27" s="21">
        <f t="shared" si="8"/>
        <v>414000</v>
      </c>
    </row>
    <row r="28" spans="1:16" ht="42.75" customHeight="1" x14ac:dyDescent="0.2">
      <c r="A28" s="36" t="s">
        <v>16</v>
      </c>
      <c r="B28" s="18"/>
      <c r="C28" s="36"/>
      <c r="D28" s="34" t="s">
        <v>68</v>
      </c>
      <c r="E28" s="21">
        <f>E29+E30+E31</f>
        <v>414000</v>
      </c>
      <c r="F28" s="21">
        <f t="shared" ref="F28:P28" si="9">F29+F30+F31</f>
        <v>155000</v>
      </c>
      <c r="G28" s="21">
        <f t="shared" si="9"/>
        <v>0</v>
      </c>
      <c r="H28" s="21">
        <f t="shared" si="9"/>
        <v>55000</v>
      </c>
      <c r="I28" s="21">
        <f t="shared" si="9"/>
        <v>259000</v>
      </c>
      <c r="J28" s="21">
        <f t="shared" si="9"/>
        <v>0</v>
      </c>
      <c r="K28" s="21">
        <f t="shared" si="9"/>
        <v>0</v>
      </c>
      <c r="L28" s="21">
        <f t="shared" si="9"/>
        <v>0</v>
      </c>
      <c r="M28" s="21">
        <f t="shared" si="9"/>
        <v>0</v>
      </c>
      <c r="N28" s="21">
        <f t="shared" si="9"/>
        <v>0</v>
      </c>
      <c r="O28" s="21">
        <f t="shared" si="9"/>
        <v>0</v>
      </c>
      <c r="P28" s="21">
        <f t="shared" si="9"/>
        <v>414000</v>
      </c>
    </row>
    <row r="29" spans="1:16" s="11" customFormat="1" ht="58.5" customHeight="1" x14ac:dyDescent="0.2">
      <c r="A29" s="25" t="s">
        <v>50</v>
      </c>
      <c r="B29" s="45" t="s">
        <v>49</v>
      </c>
      <c r="C29" s="25" t="s">
        <v>48</v>
      </c>
      <c r="D29" s="35" t="s">
        <v>47</v>
      </c>
      <c r="E29" s="15">
        <v>55000</v>
      </c>
      <c r="F29" s="15">
        <v>55000</v>
      </c>
      <c r="G29" s="31">
        <v>0</v>
      </c>
      <c r="H29" s="31">
        <v>55000</v>
      </c>
      <c r="I29" s="31">
        <v>0</v>
      </c>
      <c r="J29" s="15">
        <v>0</v>
      </c>
      <c r="K29" s="15">
        <v>0</v>
      </c>
      <c r="L29" s="31">
        <v>0</v>
      </c>
      <c r="M29" s="31">
        <v>0</v>
      </c>
      <c r="N29" s="31">
        <v>0</v>
      </c>
      <c r="O29" s="15">
        <v>0</v>
      </c>
      <c r="P29" s="15">
        <f>E29</f>
        <v>55000</v>
      </c>
    </row>
    <row r="30" spans="1:16" s="11" customFormat="1" ht="42.75" customHeight="1" x14ac:dyDescent="0.2">
      <c r="A30" s="25" t="s">
        <v>26</v>
      </c>
      <c r="B30" s="41">
        <v>2010</v>
      </c>
      <c r="C30" s="25" t="s">
        <v>27</v>
      </c>
      <c r="D30" s="35" t="s">
        <v>25</v>
      </c>
      <c r="E30" s="15">
        <v>100000</v>
      </c>
      <c r="F30" s="15">
        <v>100000</v>
      </c>
      <c r="G30" s="31">
        <v>0</v>
      </c>
      <c r="H30" s="31">
        <v>0</v>
      </c>
      <c r="I30" s="31">
        <v>0</v>
      </c>
      <c r="J30" s="15">
        <v>0</v>
      </c>
      <c r="K30" s="15">
        <v>0</v>
      </c>
      <c r="L30" s="31">
        <v>0</v>
      </c>
      <c r="M30" s="31">
        <v>0</v>
      </c>
      <c r="N30" s="31">
        <v>0</v>
      </c>
      <c r="O30" s="15">
        <v>0</v>
      </c>
      <c r="P30" s="15">
        <f>E30</f>
        <v>100000</v>
      </c>
    </row>
    <row r="31" spans="1:16" s="11" customFormat="1" ht="42.75" customHeight="1" x14ac:dyDescent="0.2">
      <c r="A31" s="25" t="s">
        <v>73</v>
      </c>
      <c r="B31" s="43">
        <v>6020</v>
      </c>
      <c r="C31" s="25" t="s">
        <v>74</v>
      </c>
      <c r="D31" s="35" t="s">
        <v>75</v>
      </c>
      <c r="E31" s="15">
        <f>I31</f>
        <v>259000</v>
      </c>
      <c r="F31" s="44">
        <v>0</v>
      </c>
      <c r="G31" s="31">
        <v>0</v>
      </c>
      <c r="H31" s="44">
        <v>0</v>
      </c>
      <c r="I31" s="15">
        <v>259000</v>
      </c>
      <c r="J31" s="15">
        <v>0</v>
      </c>
      <c r="K31" s="15">
        <v>0</v>
      </c>
      <c r="L31" s="31">
        <v>0</v>
      </c>
      <c r="M31" s="31">
        <v>0</v>
      </c>
      <c r="N31" s="31">
        <v>0</v>
      </c>
      <c r="O31" s="15">
        <v>0</v>
      </c>
      <c r="P31" s="15">
        <f>E31</f>
        <v>259000</v>
      </c>
    </row>
    <row r="32" spans="1:16" ht="42" customHeight="1" x14ac:dyDescent="0.2">
      <c r="A32" s="36" t="s">
        <v>31</v>
      </c>
      <c r="B32" s="18"/>
      <c r="C32" s="36"/>
      <c r="D32" s="34" t="s">
        <v>61</v>
      </c>
      <c r="E32" s="21">
        <f>E33</f>
        <v>138000</v>
      </c>
      <c r="F32" s="21">
        <f t="shared" ref="F32:P33" si="10">F33</f>
        <v>138000</v>
      </c>
      <c r="G32" s="21">
        <f t="shared" si="10"/>
        <v>100000</v>
      </c>
      <c r="H32" s="21">
        <f t="shared" si="10"/>
        <v>0</v>
      </c>
      <c r="I32" s="21">
        <f t="shared" si="10"/>
        <v>0</v>
      </c>
      <c r="J32" s="21">
        <f t="shared" si="10"/>
        <v>110000</v>
      </c>
      <c r="K32" s="21">
        <f t="shared" si="10"/>
        <v>110000</v>
      </c>
      <c r="L32" s="21">
        <f t="shared" si="10"/>
        <v>0</v>
      </c>
      <c r="M32" s="21">
        <f t="shared" si="10"/>
        <v>0</v>
      </c>
      <c r="N32" s="21">
        <f t="shared" si="10"/>
        <v>0</v>
      </c>
      <c r="O32" s="21">
        <f t="shared" si="10"/>
        <v>110000</v>
      </c>
      <c r="P32" s="21">
        <f t="shared" si="10"/>
        <v>248000</v>
      </c>
    </row>
    <row r="33" spans="1:16" ht="39.75" customHeight="1" x14ac:dyDescent="0.2">
      <c r="A33" s="36" t="s">
        <v>32</v>
      </c>
      <c r="B33" s="18"/>
      <c r="C33" s="36"/>
      <c r="D33" s="34" t="s">
        <v>60</v>
      </c>
      <c r="E33" s="21">
        <f>E34</f>
        <v>138000</v>
      </c>
      <c r="F33" s="21">
        <f t="shared" si="10"/>
        <v>138000</v>
      </c>
      <c r="G33" s="21">
        <f t="shared" si="10"/>
        <v>100000</v>
      </c>
      <c r="H33" s="21">
        <f t="shared" si="10"/>
        <v>0</v>
      </c>
      <c r="I33" s="21">
        <f t="shared" si="10"/>
        <v>0</v>
      </c>
      <c r="J33" s="21">
        <f>J35+J36</f>
        <v>110000</v>
      </c>
      <c r="K33" s="21">
        <f t="shared" ref="K33:O33" si="11">K35+K36</f>
        <v>110000</v>
      </c>
      <c r="L33" s="21">
        <f t="shared" si="11"/>
        <v>0</v>
      </c>
      <c r="M33" s="21">
        <f t="shared" si="11"/>
        <v>0</v>
      </c>
      <c r="N33" s="21">
        <f t="shared" si="11"/>
        <v>0</v>
      </c>
      <c r="O33" s="21">
        <f t="shared" si="11"/>
        <v>110000</v>
      </c>
      <c r="P33" s="21">
        <f>O33+F33</f>
        <v>248000</v>
      </c>
    </row>
    <row r="34" spans="1:16" ht="26.25" customHeight="1" x14ac:dyDescent="0.2">
      <c r="A34" s="25" t="s">
        <v>33</v>
      </c>
      <c r="B34" s="33" t="s">
        <v>34</v>
      </c>
      <c r="C34" s="25" t="s">
        <v>35</v>
      </c>
      <c r="D34" s="35" t="s">
        <v>36</v>
      </c>
      <c r="E34" s="15">
        <v>138000</v>
      </c>
      <c r="F34" s="15">
        <v>138000</v>
      </c>
      <c r="G34" s="31">
        <v>100000</v>
      </c>
      <c r="H34" s="31">
        <v>0</v>
      </c>
      <c r="I34" s="31">
        <v>0</v>
      </c>
      <c r="J34" s="15">
        <v>0</v>
      </c>
      <c r="K34" s="15">
        <v>0</v>
      </c>
      <c r="L34" s="31">
        <v>0</v>
      </c>
      <c r="M34" s="31">
        <v>0</v>
      </c>
      <c r="N34" s="31">
        <v>0</v>
      </c>
      <c r="O34" s="15">
        <v>0</v>
      </c>
      <c r="P34" s="15">
        <f t="shared" ref="P34" si="12">E34</f>
        <v>138000</v>
      </c>
    </row>
    <row r="35" spans="1:16" ht="26.25" customHeight="1" x14ac:dyDescent="0.2">
      <c r="A35" s="25" t="s">
        <v>51</v>
      </c>
      <c r="B35" s="46">
        <v>1010</v>
      </c>
      <c r="C35" s="25" t="s">
        <v>52</v>
      </c>
      <c r="D35" s="35" t="s">
        <v>53</v>
      </c>
      <c r="E35" s="15">
        <v>0</v>
      </c>
      <c r="F35" s="15">
        <v>0</v>
      </c>
      <c r="G35" s="31">
        <v>0</v>
      </c>
      <c r="H35" s="31">
        <v>0</v>
      </c>
      <c r="I35" s="31">
        <v>0</v>
      </c>
      <c r="J35" s="15">
        <v>55000</v>
      </c>
      <c r="K35" s="15">
        <v>55000</v>
      </c>
      <c r="L35" s="31">
        <v>0</v>
      </c>
      <c r="M35" s="31">
        <v>0</v>
      </c>
      <c r="N35" s="31">
        <v>0</v>
      </c>
      <c r="O35" s="15">
        <v>55000</v>
      </c>
      <c r="P35" s="15">
        <v>55000</v>
      </c>
    </row>
    <row r="36" spans="1:16" ht="47.25" customHeight="1" x14ac:dyDescent="0.2">
      <c r="A36" s="25" t="s">
        <v>30</v>
      </c>
      <c r="B36" s="46">
        <v>1021</v>
      </c>
      <c r="C36" s="25" t="s">
        <v>29</v>
      </c>
      <c r="D36" s="35" t="s">
        <v>28</v>
      </c>
      <c r="E36" s="15">
        <v>0</v>
      </c>
      <c r="F36" s="15">
        <v>0</v>
      </c>
      <c r="G36" s="31">
        <v>0</v>
      </c>
      <c r="H36" s="31">
        <v>0</v>
      </c>
      <c r="I36" s="31">
        <v>0</v>
      </c>
      <c r="J36" s="15">
        <v>55000</v>
      </c>
      <c r="K36" s="15">
        <v>55000</v>
      </c>
      <c r="L36" s="31">
        <v>0</v>
      </c>
      <c r="M36" s="31">
        <v>0</v>
      </c>
      <c r="N36" s="31">
        <v>0</v>
      </c>
      <c r="O36" s="15">
        <v>55000</v>
      </c>
      <c r="P36" s="15">
        <v>55000</v>
      </c>
    </row>
    <row r="37" spans="1:16" s="16" customFormat="1" ht="25.5" customHeight="1" x14ac:dyDescent="0.2">
      <c r="A37" s="62" t="s">
        <v>57</v>
      </c>
      <c r="B37" s="63"/>
      <c r="C37" s="63"/>
      <c r="D37" s="63"/>
      <c r="E37" s="26">
        <f>E38+E44</f>
        <v>334000</v>
      </c>
      <c r="F37" s="26">
        <f t="shared" ref="F37:J37" si="13">F38+F44</f>
        <v>334000</v>
      </c>
      <c r="G37" s="26">
        <f t="shared" si="13"/>
        <v>0</v>
      </c>
      <c r="H37" s="26">
        <f t="shared" si="13"/>
        <v>20000</v>
      </c>
      <c r="I37" s="26">
        <f t="shared" si="13"/>
        <v>0</v>
      </c>
      <c r="J37" s="26">
        <f t="shared" si="13"/>
        <v>3715000</v>
      </c>
      <c r="K37" s="26">
        <f t="shared" ref="K37:P37" si="14">K38+K44</f>
        <v>3715000</v>
      </c>
      <c r="L37" s="26">
        <f t="shared" si="14"/>
        <v>0</v>
      </c>
      <c r="M37" s="26">
        <f t="shared" si="14"/>
        <v>0</v>
      </c>
      <c r="N37" s="26">
        <f t="shared" si="14"/>
        <v>0</v>
      </c>
      <c r="O37" s="26">
        <f t="shared" si="14"/>
        <v>3715000</v>
      </c>
      <c r="P37" s="26">
        <f t="shared" si="14"/>
        <v>4049000</v>
      </c>
    </row>
    <row r="38" spans="1:16" s="11" customFormat="1" ht="27.75" customHeight="1" x14ac:dyDescent="0.2">
      <c r="A38" s="17" t="s">
        <v>15</v>
      </c>
      <c r="B38" s="18"/>
      <c r="C38" s="19"/>
      <c r="D38" s="20" t="s">
        <v>67</v>
      </c>
      <c r="E38" s="21">
        <f>E39</f>
        <v>334000</v>
      </c>
      <c r="F38" s="21">
        <f t="shared" ref="F38:O38" si="15">F39</f>
        <v>334000</v>
      </c>
      <c r="G38" s="21">
        <f t="shared" si="15"/>
        <v>0</v>
      </c>
      <c r="H38" s="21">
        <f t="shared" si="15"/>
        <v>20000</v>
      </c>
      <c r="I38" s="21">
        <f t="shared" si="15"/>
        <v>0</v>
      </c>
      <c r="J38" s="21">
        <f t="shared" si="15"/>
        <v>0</v>
      </c>
      <c r="K38" s="21">
        <f t="shared" si="15"/>
        <v>0</v>
      </c>
      <c r="L38" s="21">
        <f t="shared" si="15"/>
        <v>0</v>
      </c>
      <c r="M38" s="21">
        <f t="shared" si="15"/>
        <v>0</v>
      </c>
      <c r="N38" s="21">
        <f t="shared" si="15"/>
        <v>0</v>
      </c>
      <c r="O38" s="21">
        <f t="shared" si="15"/>
        <v>0</v>
      </c>
      <c r="P38" s="21">
        <f>P39</f>
        <v>334000</v>
      </c>
    </row>
    <row r="39" spans="1:16" s="11" customFormat="1" ht="25.5" x14ac:dyDescent="0.2">
      <c r="A39" s="17" t="s">
        <v>16</v>
      </c>
      <c r="B39" s="18"/>
      <c r="C39" s="19"/>
      <c r="D39" s="20" t="s">
        <v>68</v>
      </c>
      <c r="E39" s="21">
        <f>E40+E41+E42+E43</f>
        <v>334000</v>
      </c>
      <c r="F39" s="21">
        <f t="shared" ref="F39:P39" si="16">F40+F41+F42+F43</f>
        <v>334000</v>
      </c>
      <c r="G39" s="21">
        <f t="shared" si="16"/>
        <v>0</v>
      </c>
      <c r="H39" s="21">
        <f t="shared" si="16"/>
        <v>20000</v>
      </c>
      <c r="I39" s="21">
        <f t="shared" si="16"/>
        <v>0</v>
      </c>
      <c r="J39" s="21">
        <f t="shared" si="16"/>
        <v>0</v>
      </c>
      <c r="K39" s="21">
        <f t="shared" si="16"/>
        <v>0</v>
      </c>
      <c r="L39" s="21">
        <f t="shared" si="16"/>
        <v>0</v>
      </c>
      <c r="M39" s="21">
        <f t="shared" si="16"/>
        <v>0</v>
      </c>
      <c r="N39" s="21">
        <f t="shared" si="16"/>
        <v>0</v>
      </c>
      <c r="O39" s="21">
        <f t="shared" si="16"/>
        <v>0</v>
      </c>
      <c r="P39" s="21">
        <f t="shared" si="16"/>
        <v>334000</v>
      </c>
    </row>
    <row r="40" spans="1:16" s="11" customFormat="1" ht="63.75" customHeight="1" x14ac:dyDescent="0.2">
      <c r="A40" s="12" t="s">
        <v>50</v>
      </c>
      <c r="B40" s="25" t="s">
        <v>49</v>
      </c>
      <c r="C40" s="25" t="s">
        <v>48</v>
      </c>
      <c r="D40" s="14" t="s">
        <v>47</v>
      </c>
      <c r="E40" s="15">
        <f>F40</f>
        <v>280000</v>
      </c>
      <c r="F40" s="15">
        <v>280000</v>
      </c>
      <c r="G40" s="15">
        <v>0</v>
      </c>
      <c r="H40" s="15">
        <v>20000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f>E40</f>
        <v>280000</v>
      </c>
    </row>
    <row r="41" spans="1:16" s="11" customFormat="1" ht="33" customHeight="1" x14ac:dyDescent="0.2">
      <c r="A41" s="12" t="s">
        <v>76</v>
      </c>
      <c r="B41" s="25" t="s">
        <v>17</v>
      </c>
      <c r="C41" s="25" t="s">
        <v>77</v>
      </c>
      <c r="D41" s="14" t="s">
        <v>78</v>
      </c>
      <c r="E41" s="15">
        <f>F41</f>
        <v>15000</v>
      </c>
      <c r="F41" s="15">
        <v>15000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f>E41</f>
        <v>15000</v>
      </c>
    </row>
    <row r="42" spans="1:16" s="11" customFormat="1" ht="45.75" customHeight="1" x14ac:dyDescent="0.2">
      <c r="A42" s="12" t="s">
        <v>72</v>
      </c>
      <c r="B42" s="13">
        <v>1010</v>
      </c>
      <c r="C42" s="12" t="s">
        <v>52</v>
      </c>
      <c r="D42" s="14" t="s">
        <v>53</v>
      </c>
      <c r="E42" s="15">
        <f>F42</f>
        <v>14000</v>
      </c>
      <c r="F42" s="15">
        <v>14000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f>E42</f>
        <v>14000</v>
      </c>
    </row>
    <row r="43" spans="1:16" s="11" customFormat="1" ht="32.25" customHeight="1" x14ac:dyDescent="0.2">
      <c r="A43" s="12" t="s">
        <v>83</v>
      </c>
      <c r="B43" s="13">
        <v>6090</v>
      </c>
      <c r="C43" s="12" t="s">
        <v>85</v>
      </c>
      <c r="D43" s="14" t="s">
        <v>84</v>
      </c>
      <c r="E43" s="15">
        <f>F43</f>
        <v>25000</v>
      </c>
      <c r="F43" s="15">
        <v>25000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f>E43</f>
        <v>25000</v>
      </c>
    </row>
    <row r="44" spans="1:16" s="11" customFormat="1" ht="39" customHeight="1" x14ac:dyDescent="0.2">
      <c r="A44" s="22" t="s">
        <v>31</v>
      </c>
      <c r="B44" s="17"/>
      <c r="C44" s="22"/>
      <c r="D44" s="20" t="s">
        <v>61</v>
      </c>
      <c r="E44" s="21">
        <f>E45</f>
        <v>0</v>
      </c>
      <c r="F44" s="21">
        <f t="shared" ref="F44:P45" si="17">F45</f>
        <v>0</v>
      </c>
      <c r="G44" s="21">
        <f t="shared" si="17"/>
        <v>0</v>
      </c>
      <c r="H44" s="21">
        <f t="shared" si="17"/>
        <v>0</v>
      </c>
      <c r="I44" s="21">
        <f t="shared" si="17"/>
        <v>0</v>
      </c>
      <c r="J44" s="21">
        <f t="shared" si="17"/>
        <v>3715000</v>
      </c>
      <c r="K44" s="21">
        <f t="shared" si="17"/>
        <v>3715000</v>
      </c>
      <c r="L44" s="21">
        <f t="shared" si="17"/>
        <v>0</v>
      </c>
      <c r="M44" s="21">
        <f t="shared" si="17"/>
        <v>0</v>
      </c>
      <c r="N44" s="21">
        <f t="shared" si="17"/>
        <v>0</v>
      </c>
      <c r="O44" s="21">
        <f t="shared" si="17"/>
        <v>3715000</v>
      </c>
      <c r="P44" s="21">
        <f t="shared" si="17"/>
        <v>3715000</v>
      </c>
    </row>
    <row r="45" spans="1:16" s="11" customFormat="1" ht="41.25" customHeight="1" x14ac:dyDescent="0.2">
      <c r="A45" s="22" t="s">
        <v>32</v>
      </c>
      <c r="B45" s="17"/>
      <c r="C45" s="22"/>
      <c r="D45" s="20" t="s">
        <v>60</v>
      </c>
      <c r="E45" s="21">
        <f>E46</f>
        <v>0</v>
      </c>
      <c r="F45" s="21">
        <f>F46</f>
        <v>0</v>
      </c>
      <c r="G45" s="21">
        <f t="shared" si="17"/>
        <v>0</v>
      </c>
      <c r="H45" s="21">
        <v>0</v>
      </c>
      <c r="I45" s="21">
        <f t="shared" si="17"/>
        <v>0</v>
      </c>
      <c r="J45" s="21">
        <f t="shared" si="17"/>
        <v>3715000</v>
      </c>
      <c r="K45" s="21">
        <f t="shared" si="17"/>
        <v>3715000</v>
      </c>
      <c r="L45" s="21">
        <f t="shared" si="17"/>
        <v>0</v>
      </c>
      <c r="M45" s="21">
        <f t="shared" si="17"/>
        <v>0</v>
      </c>
      <c r="N45" s="21">
        <f t="shared" si="17"/>
        <v>0</v>
      </c>
      <c r="O45" s="21">
        <f t="shared" si="17"/>
        <v>3715000</v>
      </c>
      <c r="P45" s="21">
        <f t="shared" si="17"/>
        <v>3715000</v>
      </c>
    </row>
    <row r="46" spans="1:16" s="11" customFormat="1" ht="40.5" customHeight="1" x14ac:dyDescent="0.2">
      <c r="A46" s="12" t="s">
        <v>30</v>
      </c>
      <c r="B46" s="13">
        <v>1021</v>
      </c>
      <c r="C46" s="12" t="s">
        <v>29</v>
      </c>
      <c r="D46" s="14" t="s">
        <v>28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f>K46</f>
        <v>3715000</v>
      </c>
      <c r="K46" s="15">
        <v>3715000</v>
      </c>
      <c r="L46" s="15">
        <v>0</v>
      </c>
      <c r="M46" s="15">
        <v>0</v>
      </c>
      <c r="N46" s="15">
        <v>0</v>
      </c>
      <c r="O46" s="15">
        <v>3715000</v>
      </c>
      <c r="P46" s="15">
        <f>J46</f>
        <v>3715000</v>
      </c>
    </row>
    <row r="47" spans="1:16" s="11" customFormat="1" ht="29.25" customHeight="1" x14ac:dyDescent="0.2">
      <c r="A47" s="59" t="s">
        <v>58</v>
      </c>
      <c r="B47" s="60"/>
      <c r="C47" s="60"/>
      <c r="D47" s="61"/>
      <c r="E47" s="21">
        <f t="shared" ref="E47:N47" si="18">E48+E51+E54</f>
        <v>370000</v>
      </c>
      <c r="F47" s="21">
        <f t="shared" si="18"/>
        <v>370000</v>
      </c>
      <c r="G47" s="21">
        <f t="shared" si="18"/>
        <v>0</v>
      </c>
      <c r="H47" s="21">
        <f t="shared" si="18"/>
        <v>0</v>
      </c>
      <c r="I47" s="21">
        <f t="shared" si="18"/>
        <v>0</v>
      </c>
      <c r="J47" s="21">
        <f t="shared" si="18"/>
        <v>0</v>
      </c>
      <c r="K47" s="21">
        <f t="shared" si="18"/>
        <v>0</v>
      </c>
      <c r="L47" s="21">
        <f t="shared" si="18"/>
        <v>0</v>
      </c>
      <c r="M47" s="21">
        <f t="shared" si="18"/>
        <v>0</v>
      </c>
      <c r="N47" s="21">
        <f t="shared" si="18"/>
        <v>0</v>
      </c>
      <c r="O47" s="21">
        <v>0</v>
      </c>
      <c r="P47" s="21">
        <f>P48+P51+P54</f>
        <v>370000</v>
      </c>
    </row>
    <row r="48" spans="1:16" s="11" customFormat="1" ht="29.25" customHeight="1" x14ac:dyDescent="0.2">
      <c r="A48" s="22" t="s">
        <v>15</v>
      </c>
      <c r="B48" s="22"/>
      <c r="C48" s="22"/>
      <c r="D48" s="39" t="s">
        <v>67</v>
      </c>
      <c r="E48" s="21">
        <f>E49</f>
        <v>70000</v>
      </c>
      <c r="F48" s="21">
        <f>F49</f>
        <v>70000</v>
      </c>
      <c r="G48" s="21">
        <f t="shared" ref="G48:P48" si="19">G49</f>
        <v>0</v>
      </c>
      <c r="H48" s="21">
        <f t="shared" si="19"/>
        <v>0</v>
      </c>
      <c r="I48" s="21">
        <f t="shared" si="19"/>
        <v>0</v>
      </c>
      <c r="J48" s="21">
        <f t="shared" si="19"/>
        <v>0</v>
      </c>
      <c r="K48" s="21">
        <f t="shared" si="19"/>
        <v>0</v>
      </c>
      <c r="L48" s="21">
        <f t="shared" si="19"/>
        <v>0</v>
      </c>
      <c r="M48" s="21">
        <f t="shared" si="19"/>
        <v>0</v>
      </c>
      <c r="N48" s="21">
        <f t="shared" si="19"/>
        <v>0</v>
      </c>
      <c r="O48" s="21">
        <f t="shared" si="19"/>
        <v>0</v>
      </c>
      <c r="P48" s="21">
        <f t="shared" si="19"/>
        <v>70000</v>
      </c>
    </row>
    <row r="49" spans="1:17" s="11" customFormat="1" ht="29.25" customHeight="1" x14ac:dyDescent="0.2">
      <c r="A49" s="22" t="s">
        <v>16</v>
      </c>
      <c r="B49" s="22"/>
      <c r="C49" s="22"/>
      <c r="D49" s="39" t="s">
        <v>68</v>
      </c>
      <c r="E49" s="21">
        <f>E50</f>
        <v>70000</v>
      </c>
      <c r="F49" s="21">
        <f>F50</f>
        <v>70000</v>
      </c>
      <c r="G49" s="21">
        <f t="shared" ref="G49:P49" si="20">G50</f>
        <v>0</v>
      </c>
      <c r="H49" s="21">
        <f t="shared" si="20"/>
        <v>0</v>
      </c>
      <c r="I49" s="21">
        <f t="shared" si="20"/>
        <v>0</v>
      </c>
      <c r="J49" s="21">
        <f t="shared" si="20"/>
        <v>0</v>
      </c>
      <c r="K49" s="21">
        <f t="shared" si="20"/>
        <v>0</v>
      </c>
      <c r="L49" s="21">
        <f t="shared" si="20"/>
        <v>0</v>
      </c>
      <c r="M49" s="21">
        <f t="shared" si="20"/>
        <v>0</v>
      </c>
      <c r="N49" s="21">
        <f t="shared" si="20"/>
        <v>0</v>
      </c>
      <c r="O49" s="21">
        <f t="shared" si="20"/>
        <v>0</v>
      </c>
      <c r="P49" s="21">
        <f t="shared" si="20"/>
        <v>70000</v>
      </c>
    </row>
    <row r="50" spans="1:17" s="11" customFormat="1" ht="29.25" customHeight="1" x14ac:dyDescent="0.2">
      <c r="A50" s="12" t="s">
        <v>26</v>
      </c>
      <c r="B50" s="12">
        <v>2010</v>
      </c>
      <c r="C50" s="12" t="s">
        <v>27</v>
      </c>
      <c r="D50" s="40" t="s">
        <v>25</v>
      </c>
      <c r="E50" s="15">
        <f>F50</f>
        <v>70000</v>
      </c>
      <c r="F50" s="15">
        <v>70000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f>F50</f>
        <v>70000</v>
      </c>
    </row>
    <row r="51" spans="1:17" s="11" customFormat="1" ht="39.75" customHeight="1" x14ac:dyDescent="0.2">
      <c r="A51" s="22" t="s">
        <v>31</v>
      </c>
      <c r="B51" s="17"/>
      <c r="C51" s="22"/>
      <c r="D51" s="20" t="s">
        <v>61</v>
      </c>
      <c r="E51" s="21">
        <f>E52</f>
        <v>200000</v>
      </c>
      <c r="F51" s="21">
        <f t="shared" ref="F51:P52" si="21">F52</f>
        <v>200000</v>
      </c>
      <c r="G51" s="21">
        <f t="shared" si="21"/>
        <v>0</v>
      </c>
      <c r="H51" s="21">
        <f t="shared" si="21"/>
        <v>0</v>
      </c>
      <c r="I51" s="21">
        <f t="shared" si="21"/>
        <v>0</v>
      </c>
      <c r="J51" s="21">
        <f t="shared" si="21"/>
        <v>0</v>
      </c>
      <c r="K51" s="21">
        <f t="shared" si="21"/>
        <v>0</v>
      </c>
      <c r="L51" s="21">
        <f t="shared" si="21"/>
        <v>0</v>
      </c>
      <c r="M51" s="21">
        <f t="shared" si="21"/>
        <v>0</v>
      </c>
      <c r="N51" s="21">
        <f t="shared" si="21"/>
        <v>0</v>
      </c>
      <c r="O51" s="21">
        <f t="shared" si="21"/>
        <v>0</v>
      </c>
      <c r="P51" s="21">
        <f t="shared" si="21"/>
        <v>200000</v>
      </c>
    </row>
    <row r="52" spans="1:17" s="11" customFormat="1" ht="39.75" customHeight="1" x14ac:dyDescent="0.2">
      <c r="A52" s="22" t="s">
        <v>32</v>
      </c>
      <c r="B52" s="17"/>
      <c r="C52" s="22"/>
      <c r="D52" s="20" t="s">
        <v>60</v>
      </c>
      <c r="E52" s="21">
        <f>E53</f>
        <v>200000</v>
      </c>
      <c r="F52" s="21">
        <f t="shared" si="21"/>
        <v>200000</v>
      </c>
      <c r="G52" s="21">
        <f t="shared" si="21"/>
        <v>0</v>
      </c>
      <c r="H52" s="21">
        <f t="shared" si="21"/>
        <v>0</v>
      </c>
      <c r="I52" s="21">
        <f t="shared" si="21"/>
        <v>0</v>
      </c>
      <c r="J52" s="21">
        <f t="shared" si="21"/>
        <v>0</v>
      </c>
      <c r="K52" s="21">
        <f t="shared" si="21"/>
        <v>0</v>
      </c>
      <c r="L52" s="21">
        <f t="shared" si="21"/>
        <v>0</v>
      </c>
      <c r="M52" s="21">
        <f t="shared" si="21"/>
        <v>0</v>
      </c>
      <c r="N52" s="21">
        <f t="shared" si="21"/>
        <v>0</v>
      </c>
      <c r="O52" s="21">
        <f t="shared" si="21"/>
        <v>0</v>
      </c>
      <c r="P52" s="21">
        <f t="shared" si="21"/>
        <v>200000</v>
      </c>
    </row>
    <row r="53" spans="1:17" s="11" customFormat="1" ht="43.5" customHeight="1" x14ac:dyDescent="0.2">
      <c r="A53" s="12" t="s">
        <v>30</v>
      </c>
      <c r="B53" s="13">
        <v>1021</v>
      </c>
      <c r="C53" s="12" t="s">
        <v>29</v>
      </c>
      <c r="D53" s="14" t="s">
        <v>28</v>
      </c>
      <c r="E53" s="15">
        <f>F53</f>
        <v>200000</v>
      </c>
      <c r="F53" s="15">
        <v>200000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f>J53+E53</f>
        <v>200000</v>
      </c>
      <c r="Q53" s="42"/>
    </row>
    <row r="54" spans="1:17" s="11" customFormat="1" ht="38.25" customHeight="1" x14ac:dyDescent="0.2">
      <c r="A54" s="22" t="s">
        <v>42</v>
      </c>
      <c r="B54" s="17"/>
      <c r="C54" s="22"/>
      <c r="D54" s="20" t="s">
        <v>43</v>
      </c>
      <c r="E54" s="21">
        <f>E55</f>
        <v>100000</v>
      </c>
      <c r="F54" s="21">
        <f>F55</f>
        <v>100000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f>P55</f>
        <v>100000</v>
      </c>
    </row>
    <row r="55" spans="1:17" s="11" customFormat="1" ht="38.25" customHeight="1" x14ac:dyDescent="0.2">
      <c r="A55" s="22" t="s">
        <v>44</v>
      </c>
      <c r="B55" s="17"/>
      <c r="C55" s="22"/>
      <c r="D55" s="20" t="s">
        <v>45</v>
      </c>
      <c r="E55" s="21">
        <f>E56</f>
        <v>100000</v>
      </c>
      <c r="F55" s="21">
        <f t="shared" ref="F55:P55" si="22">F56</f>
        <v>100000</v>
      </c>
      <c r="G55" s="21">
        <f t="shared" si="22"/>
        <v>0</v>
      </c>
      <c r="H55" s="21">
        <f t="shared" si="22"/>
        <v>0</v>
      </c>
      <c r="I55" s="21">
        <f t="shared" si="22"/>
        <v>0</v>
      </c>
      <c r="J55" s="21">
        <f t="shared" si="22"/>
        <v>0</v>
      </c>
      <c r="K55" s="21">
        <f t="shared" si="22"/>
        <v>0</v>
      </c>
      <c r="L55" s="21">
        <f t="shared" si="22"/>
        <v>0</v>
      </c>
      <c r="M55" s="21">
        <f t="shared" si="22"/>
        <v>0</v>
      </c>
      <c r="N55" s="21">
        <f t="shared" si="22"/>
        <v>0</v>
      </c>
      <c r="O55" s="21">
        <f t="shared" si="22"/>
        <v>0</v>
      </c>
      <c r="P55" s="21">
        <f t="shared" si="22"/>
        <v>100000</v>
      </c>
    </row>
    <row r="56" spans="1:17" s="11" customFormat="1" ht="48" customHeight="1" x14ac:dyDescent="0.2">
      <c r="A56" s="12" t="s">
        <v>39</v>
      </c>
      <c r="B56" s="13">
        <v>3242</v>
      </c>
      <c r="C56" s="12" t="s">
        <v>40</v>
      </c>
      <c r="D56" s="14" t="s">
        <v>41</v>
      </c>
      <c r="E56" s="15">
        <f>F56</f>
        <v>100000</v>
      </c>
      <c r="F56" s="15">
        <v>100000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f>F56</f>
        <v>100000</v>
      </c>
    </row>
    <row r="57" spans="1:17" s="11" customFormat="1" ht="39.75" customHeight="1" x14ac:dyDescent="0.2">
      <c r="A57" s="18" t="s">
        <v>20</v>
      </c>
      <c r="B57" s="17" t="s">
        <v>20</v>
      </c>
      <c r="C57" s="19" t="s">
        <v>20</v>
      </c>
      <c r="D57" s="20" t="s">
        <v>21</v>
      </c>
      <c r="E57" s="21">
        <f>E47+E37+E19+E15+E11</f>
        <v>883298</v>
      </c>
      <c r="F57" s="21">
        <f t="shared" ref="F57:P57" si="23">F47+F37+F19+F15+F11</f>
        <v>1286298</v>
      </c>
      <c r="G57" s="21">
        <f t="shared" si="23"/>
        <v>336800</v>
      </c>
      <c r="H57" s="21">
        <f t="shared" si="23"/>
        <v>75000</v>
      </c>
      <c r="I57" s="21">
        <f t="shared" si="23"/>
        <v>259000</v>
      </c>
      <c r="J57" s="21">
        <f t="shared" si="23"/>
        <v>3825000</v>
      </c>
      <c r="K57" s="21">
        <f t="shared" si="23"/>
        <v>3825000</v>
      </c>
      <c r="L57" s="21">
        <f t="shared" si="23"/>
        <v>0</v>
      </c>
      <c r="M57" s="21">
        <f t="shared" si="23"/>
        <v>0</v>
      </c>
      <c r="N57" s="21">
        <f t="shared" si="23"/>
        <v>0</v>
      </c>
      <c r="O57" s="21">
        <f t="shared" si="23"/>
        <v>3825000</v>
      </c>
      <c r="P57" s="21">
        <f t="shared" si="23"/>
        <v>4708298</v>
      </c>
    </row>
    <row r="58" spans="1:17" s="11" customFormat="1" ht="27" customHeight="1" x14ac:dyDescent="0.2">
      <c r="A58" s="1"/>
      <c r="B58" s="1"/>
      <c r="C58" s="1"/>
      <c r="D58" s="1"/>
      <c r="E58" s="1"/>
      <c r="F58" s="1"/>
      <c r="I58" s="1"/>
      <c r="L58" s="1"/>
      <c r="M58" s="1"/>
      <c r="N58" s="1"/>
      <c r="P58" s="1"/>
    </row>
    <row r="59" spans="1:17" s="11" customFormat="1" ht="25.5" customHeight="1" x14ac:dyDescent="0.2">
      <c r="A59" s="1"/>
      <c r="B59" s="1"/>
      <c r="C59" s="1"/>
      <c r="D59" s="1"/>
      <c r="E59" s="1"/>
      <c r="F59" s="1"/>
      <c r="I59" s="1"/>
      <c r="L59" s="1"/>
      <c r="M59" s="1"/>
      <c r="N59" s="1"/>
      <c r="P59" s="1"/>
    </row>
    <row r="60" spans="1:17" ht="15.75" x14ac:dyDescent="0.2">
      <c r="A60" s="9"/>
      <c r="B60" s="10" t="s">
        <v>46</v>
      </c>
      <c r="C60" s="10"/>
      <c r="D60" s="10"/>
      <c r="E60" s="10"/>
      <c r="F60" s="10" t="s">
        <v>24</v>
      </c>
      <c r="G60" s="32"/>
      <c r="I60" s="6"/>
    </row>
  </sheetData>
  <mergeCells count="28">
    <mergeCell ref="A47:D47"/>
    <mergeCell ref="A37:D37"/>
    <mergeCell ref="P6:P9"/>
    <mergeCell ref="E7:E9"/>
    <mergeCell ref="F7:F9"/>
    <mergeCell ref="G7:H7"/>
    <mergeCell ref="I7:I9"/>
    <mergeCell ref="J7:J9"/>
    <mergeCell ref="K7:K9"/>
    <mergeCell ref="L7:L9"/>
    <mergeCell ref="M7:N7"/>
    <mergeCell ref="O7:O9"/>
    <mergeCell ref="H8:H9"/>
    <mergeCell ref="M8:M9"/>
    <mergeCell ref="N8:N9"/>
    <mergeCell ref="A11:D11"/>
    <mergeCell ref="A19:D19"/>
    <mergeCell ref="A15:D15"/>
    <mergeCell ref="M1:O1"/>
    <mergeCell ref="E2:O2"/>
    <mergeCell ref="D3:O3"/>
    <mergeCell ref="A6:A9"/>
    <mergeCell ref="B6:B9"/>
    <mergeCell ref="C6:C9"/>
    <mergeCell ref="D6:D9"/>
    <mergeCell ref="E6:I6"/>
    <mergeCell ref="J6:O6"/>
    <mergeCell ref="G8:G9"/>
  </mergeCells>
  <pageMargins left="0.19685039370078741" right="0.19685039370078741" top="0.39370078740157483" bottom="0.19685039370078741" header="0" footer="0"/>
  <pageSetup paperSize="9" scale="65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Сервер фінанси</dc:creator>
  <cp:lastModifiedBy>Фінансовий 2</cp:lastModifiedBy>
  <cp:lastPrinted>2024-06-25T13:13:31Z</cp:lastPrinted>
  <dcterms:created xsi:type="dcterms:W3CDTF">2023-02-21T11:31:12Z</dcterms:created>
  <dcterms:modified xsi:type="dcterms:W3CDTF">2024-06-25T13:30:23Z</dcterms:modified>
</cp:coreProperties>
</file>