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39-асесія 2-засідання 25.02.2025\Для Федорівни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Sheet1!$A$1:$P$48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P39" i="1"/>
  <c r="P42" i="1"/>
  <c r="J42" i="1"/>
  <c r="P41" i="1"/>
  <c r="J41" i="1"/>
  <c r="P40" i="1"/>
  <c r="J40" i="1"/>
  <c r="E38" i="1"/>
  <c r="P38" i="1" s="1"/>
  <c r="O37" i="1"/>
  <c r="O36" i="1" s="1"/>
  <c r="N37" i="1"/>
  <c r="M37" i="1"/>
  <c r="L37" i="1"/>
  <c r="K37" i="1"/>
  <c r="J37" i="1"/>
  <c r="I37" i="1"/>
  <c r="I36" i="1" s="1"/>
  <c r="H37" i="1"/>
  <c r="H36" i="1" s="1"/>
  <c r="G37" i="1"/>
  <c r="G36" i="1" s="1"/>
  <c r="F37" i="1"/>
  <c r="F36" i="1" s="1"/>
  <c r="N36" i="1"/>
  <c r="M36" i="1"/>
  <c r="L36" i="1"/>
  <c r="K36" i="1"/>
  <c r="J36" i="1"/>
  <c r="P35" i="1"/>
  <c r="P34" i="1" s="1"/>
  <c r="P33" i="1" s="1"/>
  <c r="O34" i="1"/>
  <c r="O33" i="1" s="1"/>
  <c r="N34" i="1"/>
  <c r="N33" i="1" s="1"/>
  <c r="M34" i="1"/>
  <c r="L34" i="1"/>
  <c r="L33" i="1" s="1"/>
  <c r="K34" i="1"/>
  <c r="K33" i="1" s="1"/>
  <c r="J34" i="1"/>
  <c r="J33" i="1" s="1"/>
  <c r="I34" i="1"/>
  <c r="I33" i="1" s="1"/>
  <c r="H34" i="1"/>
  <c r="H33" i="1" s="1"/>
  <c r="G34" i="1"/>
  <c r="G33" i="1" s="1"/>
  <c r="F34" i="1"/>
  <c r="F33" i="1" s="1"/>
  <c r="M33" i="1"/>
  <c r="K31" i="1"/>
  <c r="K28" i="1" s="1"/>
  <c r="K27" i="1" s="1"/>
  <c r="J31" i="1"/>
  <c r="P31" i="1" s="1"/>
  <c r="E30" i="1"/>
  <c r="P30" i="1" s="1"/>
  <c r="P29" i="1"/>
  <c r="O28" i="1"/>
  <c r="N28" i="1"/>
  <c r="M28" i="1"/>
  <c r="L28" i="1"/>
  <c r="L27" i="1" s="1"/>
  <c r="L26" i="1" s="1"/>
  <c r="I28" i="1"/>
  <c r="I27" i="1" s="1"/>
  <c r="H28" i="1"/>
  <c r="H27" i="1" s="1"/>
  <c r="H26" i="1" s="1"/>
  <c r="G28" i="1"/>
  <c r="G27" i="1" s="1"/>
  <c r="F28" i="1"/>
  <c r="F27" i="1" s="1"/>
  <c r="O27" i="1"/>
  <c r="N27" i="1"/>
  <c r="M27" i="1"/>
  <c r="M26" i="1" s="1"/>
  <c r="P25" i="1"/>
  <c r="O24" i="1"/>
  <c r="O23" i="1" s="1"/>
  <c r="N24" i="1"/>
  <c r="N23" i="1" s="1"/>
  <c r="M24" i="1"/>
  <c r="M23" i="1" s="1"/>
  <c r="L24" i="1"/>
  <c r="K24" i="1"/>
  <c r="J24" i="1"/>
  <c r="I24" i="1"/>
  <c r="I23" i="1" s="1"/>
  <c r="I15" i="1" s="1"/>
  <c r="H24" i="1"/>
  <c r="H23" i="1" s="1"/>
  <c r="G24" i="1"/>
  <c r="G23" i="1" s="1"/>
  <c r="F24" i="1"/>
  <c r="F23" i="1" s="1"/>
  <c r="E24" i="1"/>
  <c r="E23" i="1" s="1"/>
  <c r="L23" i="1"/>
  <c r="K23" i="1"/>
  <c r="P21" i="1"/>
  <c r="P20" i="1"/>
  <c r="O20" i="1"/>
  <c r="O19" i="1" s="1"/>
  <c r="N20" i="1"/>
  <c r="N19" i="1" s="1"/>
  <c r="M20" i="1"/>
  <c r="M19" i="1" s="1"/>
  <c r="L20" i="1"/>
  <c r="K20" i="1"/>
  <c r="J20" i="1"/>
  <c r="J19" i="1" s="1"/>
  <c r="I20" i="1"/>
  <c r="I19" i="1" s="1"/>
  <c r="H20" i="1"/>
  <c r="H19" i="1" s="1"/>
  <c r="G20" i="1"/>
  <c r="G19" i="1" s="1"/>
  <c r="F20" i="1"/>
  <c r="F19" i="1" s="1"/>
  <c r="E20" i="1"/>
  <c r="E19" i="1" s="1"/>
  <c r="P19" i="1" s="1"/>
  <c r="L19" i="1"/>
  <c r="K19" i="1"/>
  <c r="K15" i="1" s="1"/>
  <c r="P18" i="1"/>
  <c r="P17" i="1"/>
  <c r="O17" i="1"/>
  <c r="N17" i="1"/>
  <c r="M17" i="1"/>
  <c r="L17" i="1"/>
  <c r="K17" i="1"/>
  <c r="J17" i="1"/>
  <c r="I17" i="1"/>
  <c r="H17" i="1"/>
  <c r="H16" i="1" s="1"/>
  <c r="G17" i="1"/>
  <c r="G16" i="1" s="1"/>
  <c r="G15" i="1" s="1"/>
  <c r="F17" i="1"/>
  <c r="F16" i="1" s="1"/>
  <c r="F15" i="1" s="1"/>
  <c r="E17" i="1"/>
  <c r="E16" i="1" s="1"/>
  <c r="O16" i="1"/>
  <c r="N16" i="1"/>
  <c r="M16" i="1"/>
  <c r="L16" i="1"/>
  <c r="L15" i="1" s="1"/>
  <c r="K16" i="1"/>
  <c r="J16" i="1"/>
  <c r="I16" i="1"/>
  <c r="G45" i="1" l="1"/>
  <c r="M15" i="1"/>
  <c r="N15" i="1"/>
  <c r="N45" i="1"/>
  <c r="G26" i="1"/>
  <c r="F26" i="1"/>
  <c r="E15" i="1"/>
  <c r="P15" i="1" s="1"/>
  <c r="P16" i="1"/>
  <c r="F45" i="1"/>
  <c r="O26" i="1"/>
  <c r="N26" i="1"/>
  <c r="P28" i="1"/>
  <c r="P27" i="1" s="1"/>
  <c r="E37" i="1"/>
  <c r="E28" i="1"/>
  <c r="E27" i="1" s="1"/>
  <c r="E34" i="1"/>
  <c r="E33" i="1" s="1"/>
  <c r="H15" i="1"/>
  <c r="P24" i="1"/>
  <c r="L45" i="1"/>
  <c r="J23" i="1"/>
  <c r="J15" i="1" s="1"/>
  <c r="O15" i="1"/>
  <c r="O45" i="1" s="1"/>
  <c r="I45" i="1"/>
  <c r="I26" i="1"/>
  <c r="H45" i="1"/>
  <c r="K45" i="1"/>
  <c r="K26" i="1"/>
  <c r="M45" i="1"/>
  <c r="J28" i="1"/>
  <c r="J27" i="1" s="1"/>
  <c r="J26" i="1" s="1"/>
  <c r="P23" i="1"/>
  <c r="J45" i="1" l="1"/>
  <c r="E36" i="1"/>
  <c r="E45" i="1" s="1"/>
  <c r="P37" i="1"/>
  <c r="P36" i="1" s="1"/>
  <c r="P45" i="1" s="1"/>
  <c r="P26" i="1" l="1"/>
  <c r="E26" i="1"/>
</calcChain>
</file>

<file path=xl/sharedStrings.xml><?xml version="1.0" encoding="utf-8"?>
<sst xmlns="http://schemas.openxmlformats.org/spreadsheetml/2006/main" count="108" uniqueCount="80">
  <si>
    <t>Додаток 2.1</t>
  </si>
  <si>
    <t>до рішення 39-ї сесії 8-го скликання ІІ-засідання</t>
  </si>
  <si>
    <t>Зміни до розподілу видатків бюджету Великобичківської селищної територіальної громади на 2025 рік за головним розпорядником коштів</t>
  </si>
  <si>
    <t>(у межах спрямування залишку коштів загального та спеціального фондів, що утворився на початок 2025 року та перерозподіл видатків в межах загального обсягу)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</si>
  <si>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</si>
  <si>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</si>
  <si>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</si>
  <si>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</si>
  <si>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</si>
  <si>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</si>
  <si>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</si>
  <si>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</si>
  <si>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</si>
  <si>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</si>
  <si>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</si>
  <si>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</si>
  <si>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</si>
  <si>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</si>
  <si>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</si>
  <si>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</si>
  <si>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1. Перерозподіл видатків в межах загального обсягу</t>
  </si>
  <si>
    <t xml:space="preserve"> Великобичківська селищна рада (головний розпорядник)</t>
  </si>
  <si>
    <t xml:space="preserve">  Великобичківська селищна рада (відповідальний виконавець)</t>
  </si>
  <si>
    <t>Багатопрофільна стаціонарна медична допомога населенню</t>
  </si>
  <si>
    <t>Відділ соціального захисту населення Великобичківської селищної ради(головний розпорядник)</t>
  </si>
  <si>
    <t>Відділ соціального захисту населення Великобичківської селищної ради (відповідальний виконавець)</t>
  </si>
  <si>
    <t>Керівництво і управління у відповідній сфері у містах (місті Києві), селищах, селах,  територіальних громадах</t>
  </si>
  <si>
    <t>Фінансовий відділ Великобичківської селищної ради  (головний розпорядник)</t>
  </si>
  <si>
    <t>Фінансовий відділ Великобичківської селищної ради (відповідальний виконавець)</t>
  </si>
  <si>
    <t>Резервний фонд місцевого бюджету</t>
  </si>
  <si>
    <t>Відділ освіти, культури, молоді та спорту Великобичківської селищної ради (головний розпорядник)</t>
  </si>
  <si>
    <t>Відділ освіти, культури, молоді та спорту Великобичківської селищної ради (відповідальний розпорядник)</t>
  </si>
  <si>
    <t>Надання дошкільної освіти</t>
  </si>
  <si>
    <t>Надання загальної середньої освіти закладами загальної середньої освіти за рахунок коштів місцевого бюджету</t>
  </si>
  <si>
    <t xml:space="preserve">Співфінансування заходів, що реалізовуються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 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</si>
  <si>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фондом)</t>
  </si>
  <si>
    <t>Фінансовий відділ Великобичківської селищної ради (головний розпорядник)</t>
  </si>
  <si>
    <t>Фінансовий відділ Великобичківської селищної ради(відповідальний виконавець)</t>
  </si>
  <si>
    <t xml:space="preserve">Інші субвенції з місцевого бюджету </t>
  </si>
  <si>
    <t>Природоохоронні заходи за рахунок цільових фондів</t>
  </si>
  <si>
    <t>X</t>
  </si>
  <si>
    <t>УСЬОГО</t>
  </si>
  <si>
    <t>Секретар ради</t>
  </si>
  <si>
    <t>Валентина БОЖУК</t>
  </si>
  <si>
    <t>0752500000</t>
  </si>
  <si>
    <t>0100000</t>
  </si>
  <si>
    <t>01</t>
  </si>
  <si>
    <t>0110000</t>
  </si>
  <si>
    <t>0112010</t>
  </si>
  <si>
    <t>0731</t>
  </si>
  <si>
    <t>0800000</t>
  </si>
  <si>
    <t>0810000</t>
  </si>
  <si>
    <t>0810160</t>
  </si>
  <si>
    <t>0160</t>
  </si>
  <si>
    <t>0111</t>
  </si>
  <si>
    <t>3700000</t>
  </si>
  <si>
    <t>3710000</t>
  </si>
  <si>
    <t>3718710</t>
  </si>
  <si>
    <t>0133</t>
  </si>
  <si>
    <t>0600000</t>
  </si>
  <si>
    <t>06</t>
  </si>
  <si>
    <t>0610000</t>
  </si>
  <si>
    <t>0611010</t>
  </si>
  <si>
    <t>0910</t>
  </si>
  <si>
    <t>0611021</t>
  </si>
  <si>
    <t>0921</t>
  </si>
  <si>
    <t>0611183</t>
  </si>
  <si>
    <t>1183</t>
  </si>
  <si>
    <t>0990</t>
  </si>
  <si>
    <t>0611291</t>
  </si>
  <si>
    <t>0,00</t>
  </si>
  <si>
    <t>08</t>
  </si>
  <si>
    <t>3719770</t>
  </si>
  <si>
    <t>0180</t>
  </si>
  <si>
    <t>0118340</t>
  </si>
  <si>
    <t>8340</t>
  </si>
  <si>
    <t>0540</t>
  </si>
  <si>
    <t>2.Спрямування залишку коштів загального фонду селищного бюджету, що утворився на 01.01.2025 року</t>
  </si>
  <si>
    <t>3.Спрямування залишку коштів екологічного податку, що утворився на 01.01.2025 року</t>
  </si>
  <si>
    <t>Великобичківської селищної ради від 26.02.2025р. №1543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</si>
</sst>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vertical="center" wrapText="1"/>
    </xf>
    <xf numFmtId="49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49" fontId="5" fillId="3" borderId="2" xfId="0" quotePrefix="1" applyNumberFormat="1" applyFont="1" applyFill="1" applyBorder="1" applyAlignment="1">
      <alignment horizontal="center" vertical="center" wrapText="1"/>
    </xf>
    <xf numFmtId="4" fontId="5" fillId="3" borderId="2" xfId="0" quotePrefix="1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49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0" fontId="5" fillId="0" borderId="2" xfId="0" quotePrefix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6" fillId="0" borderId="2" xfId="0" quotePrefix="1" applyNumberFormat="1" applyFont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4" fontId="4" fillId="2" borderId="2" xfId="0" quotePrefix="1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4" fontId="4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8" fillId="0" borderId="3" xfId="0" quotePrefix="1" applyNumberFormat="1" applyFont="1" applyBorder="1" applyAlignment="1">
      <alignment horizontal="left" vertical="center" wrapText="1"/>
    </xf>
    <xf numFmtId="49" fontId="5" fillId="0" borderId="4" xfId="0" quotePrefix="1" applyNumberFormat="1" applyFont="1" applyBorder="1" applyAlignment="1">
      <alignment horizontal="left" vertical="center" wrapText="1"/>
    </xf>
    <xf numFmtId="49" fontId="5" fillId="0" borderId="5" xfId="0" quotePrefix="1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8"/>
  <sheetViews>
    <sheetView tabSelected="1" view="pageBreakPreview" zoomScale="40" zoomScaleNormal="70" zoomScaleSheetLayoutView="40" workbookViewId="0">
      <selection activeCell="M4" sqref="M4"/>
    </sheetView>
  </sheetViews>
  <sheetFormatPr defaultRowHeight="15" x14ac:dyDescent="0.25"/>
  <cols>
    <col min="1" max="1" width="14.28515625" customWidth="1"/>
    <col min="2" max="2" width="6.5703125" customWidth="1"/>
    <col min="3" max="3" width="9.140625" customWidth="1"/>
    <col min="4" max="4" width="36.140625" customWidth="1"/>
    <col min="5" max="5" width="15" customWidth="1"/>
    <col min="6" max="6" width="14.42578125" customWidth="1"/>
    <col min="7" max="7" width="14.85546875" customWidth="1"/>
    <col min="8" max="8" width="11.28515625" customWidth="1"/>
    <col min="9" max="9" width="10.28515625" customWidth="1"/>
    <col min="10" max="10" width="12.85546875" customWidth="1"/>
    <col min="11" max="11" width="12.7109375" customWidth="1"/>
    <col min="12" max="12" width="13.140625" customWidth="1"/>
    <col min="15" max="15" width="12" customWidth="1"/>
    <col min="16" max="16" width="15.42578125" customWidth="1"/>
  </cols>
  <sheetData>
    <row r="2" spans="1:16" x14ac:dyDescent="0.25">
      <c r="M2" t="s">
        <v>0</v>
      </c>
    </row>
    <row r="3" spans="1:16" x14ac:dyDescent="0.25">
      <c r="M3" t="s">
        <v>1</v>
      </c>
    </row>
    <row r="4" spans="1:16" x14ac:dyDescent="0.25">
      <c r="M4" t="s">
        <v>79</v>
      </c>
    </row>
    <row r="6" spans="1:16" ht="15.75" x14ac:dyDescent="0.25">
      <c r="A6" s="49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.75" x14ac:dyDescent="0.25">
      <c r="A7" s="49" t="s">
        <v>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x14ac:dyDescent="0.25">
      <c r="A8" s="1" t="s">
        <v>44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5">
      <c r="A9" s="3" t="s">
        <v>4</v>
      </c>
      <c r="P9" s="4" t="s">
        <v>5</v>
      </c>
    </row>
    <row r="10" spans="1:16" x14ac:dyDescent="0.25">
      <c r="A10" s="50" t="s">
        <v>6</v>
      </c>
      <c r="B10" s="50" t="s">
        <v>7</v>
      </c>
      <c r="C10" s="50" t="s">
        <v>8</v>
      </c>
      <c r="D10" s="44" t="s">
        <v>9</v>
      </c>
      <c r="E10" s="44" t="s">
        <v>10</v>
      </c>
      <c r="F10" s="44"/>
      <c r="G10" s="44"/>
      <c r="H10" s="44"/>
      <c r="I10" s="44"/>
      <c r="J10" s="44" t="s">
        <v>11</v>
      </c>
      <c r="K10" s="44"/>
      <c r="L10" s="44"/>
      <c r="M10" s="44"/>
      <c r="N10" s="44"/>
      <c r="O10" s="44"/>
      <c r="P10" s="45" t="s">
        <v>12</v>
      </c>
    </row>
    <row r="11" spans="1:16" x14ac:dyDescent="0.25">
      <c r="A11" s="44"/>
      <c r="B11" s="44"/>
      <c r="C11" s="44"/>
      <c r="D11" s="44"/>
      <c r="E11" s="45" t="s">
        <v>13</v>
      </c>
      <c r="F11" s="44" t="s">
        <v>14</v>
      </c>
      <c r="G11" s="44" t="s">
        <v>15</v>
      </c>
      <c r="H11" s="44"/>
      <c r="I11" s="44" t="s">
        <v>16</v>
      </c>
      <c r="J11" s="45" t="s">
        <v>13</v>
      </c>
      <c r="K11" s="44" t="s">
        <v>17</v>
      </c>
      <c r="L11" s="44" t="s">
        <v>14</v>
      </c>
      <c r="M11" s="44" t="s">
        <v>15</v>
      </c>
      <c r="N11" s="44"/>
      <c r="O11" s="44" t="s">
        <v>16</v>
      </c>
      <c r="P11" s="44"/>
    </row>
    <row r="12" spans="1:16" x14ac:dyDescent="0.25">
      <c r="A12" s="44"/>
      <c r="B12" s="44"/>
      <c r="C12" s="44"/>
      <c r="D12" s="44"/>
      <c r="E12" s="44"/>
      <c r="F12" s="44"/>
      <c r="G12" s="44" t="s">
        <v>18</v>
      </c>
      <c r="H12" s="44" t="s">
        <v>19</v>
      </c>
      <c r="I12" s="44"/>
      <c r="J12" s="44"/>
      <c r="K12" s="44"/>
      <c r="L12" s="44"/>
      <c r="M12" s="44" t="s">
        <v>18</v>
      </c>
      <c r="N12" s="44" t="s">
        <v>19</v>
      </c>
      <c r="O12" s="44"/>
      <c r="P12" s="44"/>
    </row>
    <row r="13" spans="1:16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</row>
    <row r="14" spans="1:16" x14ac:dyDescent="0.25">
      <c r="A14" s="5">
        <v>1</v>
      </c>
      <c r="B14" s="5">
        <v>2</v>
      </c>
      <c r="C14" s="5">
        <v>3</v>
      </c>
      <c r="D14" s="5">
        <v>4</v>
      </c>
      <c r="E14" s="6">
        <v>5</v>
      </c>
      <c r="F14" s="5">
        <v>6</v>
      </c>
      <c r="G14" s="5">
        <v>7</v>
      </c>
      <c r="H14" s="5">
        <v>8</v>
      </c>
      <c r="I14" s="5">
        <v>9</v>
      </c>
      <c r="J14" s="6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6">
        <v>16</v>
      </c>
    </row>
    <row r="15" spans="1:16" ht="15.75" x14ac:dyDescent="0.25">
      <c r="A15" s="51" t="s">
        <v>20</v>
      </c>
      <c r="B15" s="52"/>
      <c r="C15" s="52"/>
      <c r="D15" s="53"/>
      <c r="E15" s="7">
        <f>E16+E19+E23</f>
        <v>-300000</v>
      </c>
      <c r="F15" s="41">
        <f t="shared" ref="F15:O15" si="0">F16+F19+F23</f>
        <v>0</v>
      </c>
      <c r="G15" s="41">
        <f t="shared" si="0"/>
        <v>0</v>
      </c>
      <c r="H15" s="41">
        <f t="shared" si="0"/>
        <v>0</v>
      </c>
      <c r="I15" s="41">
        <f t="shared" si="0"/>
        <v>0</v>
      </c>
      <c r="J15" s="7">
        <f t="shared" si="0"/>
        <v>300000</v>
      </c>
      <c r="K15" s="41">
        <f t="shared" si="0"/>
        <v>300000</v>
      </c>
      <c r="L15" s="41">
        <f t="shared" si="0"/>
        <v>0</v>
      </c>
      <c r="M15" s="41">
        <f t="shared" si="0"/>
        <v>0</v>
      </c>
      <c r="N15" s="41">
        <f t="shared" si="0"/>
        <v>0</v>
      </c>
      <c r="O15" s="41">
        <f t="shared" si="0"/>
        <v>300000</v>
      </c>
      <c r="P15" s="7">
        <f>E15+J15</f>
        <v>0</v>
      </c>
    </row>
    <row r="16" spans="1:16" ht="51.75" customHeight="1" x14ac:dyDescent="0.25">
      <c r="A16" s="8" t="s">
        <v>45</v>
      </c>
      <c r="B16" s="8" t="s">
        <v>46</v>
      </c>
      <c r="C16" s="8"/>
      <c r="D16" s="9" t="s">
        <v>21</v>
      </c>
      <c r="E16" s="7">
        <f>E17</f>
        <v>0</v>
      </c>
      <c r="F16" s="41">
        <f t="shared" ref="F16:O17" si="1">F17</f>
        <v>0</v>
      </c>
      <c r="G16" s="41">
        <f t="shared" si="1"/>
        <v>0</v>
      </c>
      <c r="H16" s="41">
        <f t="shared" si="1"/>
        <v>0</v>
      </c>
      <c r="I16" s="41">
        <f t="shared" si="1"/>
        <v>0</v>
      </c>
      <c r="J16" s="7">
        <f t="shared" si="1"/>
        <v>200000</v>
      </c>
      <c r="K16" s="41">
        <f t="shared" si="1"/>
        <v>200000</v>
      </c>
      <c r="L16" s="41">
        <f t="shared" si="1"/>
        <v>0</v>
      </c>
      <c r="M16" s="41">
        <f t="shared" si="1"/>
        <v>0</v>
      </c>
      <c r="N16" s="41">
        <f t="shared" si="1"/>
        <v>0</v>
      </c>
      <c r="O16" s="41">
        <f t="shared" si="1"/>
        <v>200000</v>
      </c>
      <c r="P16" s="7">
        <f t="shared" ref="P16:P25" si="2">E16+J16</f>
        <v>200000</v>
      </c>
    </row>
    <row r="17" spans="1:16" ht="60" customHeight="1" x14ac:dyDescent="0.25">
      <c r="A17" s="8" t="s">
        <v>47</v>
      </c>
      <c r="B17" s="8" t="s">
        <v>46</v>
      </c>
      <c r="C17" s="8"/>
      <c r="D17" s="9" t="s">
        <v>22</v>
      </c>
      <c r="E17" s="7">
        <f>E18</f>
        <v>0</v>
      </c>
      <c r="F17" s="41">
        <f t="shared" si="1"/>
        <v>0</v>
      </c>
      <c r="G17" s="41">
        <f t="shared" si="1"/>
        <v>0</v>
      </c>
      <c r="H17" s="41">
        <f t="shared" si="1"/>
        <v>0</v>
      </c>
      <c r="I17" s="41">
        <f t="shared" si="1"/>
        <v>0</v>
      </c>
      <c r="J17" s="7">
        <f t="shared" si="1"/>
        <v>200000</v>
      </c>
      <c r="K17" s="41">
        <f t="shared" si="1"/>
        <v>200000</v>
      </c>
      <c r="L17" s="41">
        <f t="shared" si="1"/>
        <v>0</v>
      </c>
      <c r="M17" s="41">
        <f t="shared" si="1"/>
        <v>0</v>
      </c>
      <c r="N17" s="41">
        <f t="shared" si="1"/>
        <v>0</v>
      </c>
      <c r="O17" s="41">
        <f t="shared" si="1"/>
        <v>200000</v>
      </c>
      <c r="P17" s="7">
        <f t="shared" si="2"/>
        <v>200000</v>
      </c>
    </row>
    <row r="18" spans="1:16" ht="41.25" customHeight="1" x14ac:dyDescent="0.25">
      <c r="A18" s="10" t="s">
        <v>48</v>
      </c>
      <c r="B18" s="11">
        <v>2010</v>
      </c>
      <c r="C18" s="10" t="s">
        <v>49</v>
      </c>
      <c r="D18" s="12" t="s">
        <v>23</v>
      </c>
      <c r="E18" s="13">
        <v>0</v>
      </c>
      <c r="F18" s="42">
        <v>0</v>
      </c>
      <c r="G18" s="42">
        <v>0</v>
      </c>
      <c r="H18" s="42">
        <v>0</v>
      </c>
      <c r="I18" s="42">
        <v>0</v>
      </c>
      <c r="J18" s="13">
        <v>200000</v>
      </c>
      <c r="K18" s="42">
        <v>200000</v>
      </c>
      <c r="L18" s="42">
        <v>0</v>
      </c>
      <c r="M18" s="42">
        <v>0</v>
      </c>
      <c r="N18" s="42">
        <v>0</v>
      </c>
      <c r="O18" s="42">
        <v>200000</v>
      </c>
      <c r="P18" s="7">
        <f t="shared" si="2"/>
        <v>200000</v>
      </c>
    </row>
    <row r="19" spans="1:16" ht="68.25" customHeight="1" x14ac:dyDescent="0.25">
      <c r="A19" s="14" t="s">
        <v>50</v>
      </c>
      <c r="B19" s="15"/>
      <c r="C19" s="14"/>
      <c r="D19" s="16" t="s">
        <v>24</v>
      </c>
      <c r="E19" s="7">
        <f>E20</f>
        <v>0</v>
      </c>
      <c r="F19" s="41">
        <f t="shared" ref="F19:O20" si="3">F20</f>
        <v>0</v>
      </c>
      <c r="G19" s="41">
        <f t="shared" si="3"/>
        <v>0</v>
      </c>
      <c r="H19" s="41">
        <f t="shared" si="3"/>
        <v>0</v>
      </c>
      <c r="I19" s="41">
        <f t="shared" si="3"/>
        <v>0</v>
      </c>
      <c r="J19" s="7">
        <f t="shared" si="3"/>
        <v>100000</v>
      </c>
      <c r="K19" s="41">
        <f t="shared" si="3"/>
        <v>100000</v>
      </c>
      <c r="L19" s="41">
        <f t="shared" si="3"/>
        <v>0</v>
      </c>
      <c r="M19" s="41">
        <f t="shared" si="3"/>
        <v>0</v>
      </c>
      <c r="N19" s="41">
        <f t="shared" si="3"/>
        <v>0</v>
      </c>
      <c r="O19" s="41">
        <f t="shared" si="3"/>
        <v>100000</v>
      </c>
      <c r="P19" s="7">
        <f t="shared" si="2"/>
        <v>100000</v>
      </c>
    </row>
    <row r="20" spans="1:16" ht="84" customHeight="1" x14ac:dyDescent="0.25">
      <c r="A20" s="14" t="s">
        <v>51</v>
      </c>
      <c r="B20" s="15"/>
      <c r="C20" s="14"/>
      <c r="D20" s="16" t="s">
        <v>25</v>
      </c>
      <c r="E20" s="7">
        <f>E21</f>
        <v>0</v>
      </c>
      <c r="F20" s="41">
        <f t="shared" si="3"/>
        <v>0</v>
      </c>
      <c r="G20" s="41">
        <f t="shared" si="3"/>
        <v>0</v>
      </c>
      <c r="H20" s="41">
        <f t="shared" si="3"/>
        <v>0</v>
      </c>
      <c r="I20" s="41">
        <f t="shared" si="3"/>
        <v>0</v>
      </c>
      <c r="J20" s="7">
        <f t="shared" si="3"/>
        <v>100000</v>
      </c>
      <c r="K20" s="41">
        <f t="shared" si="3"/>
        <v>100000</v>
      </c>
      <c r="L20" s="41">
        <f t="shared" si="3"/>
        <v>0</v>
      </c>
      <c r="M20" s="41">
        <f t="shared" si="3"/>
        <v>0</v>
      </c>
      <c r="N20" s="41">
        <f t="shared" si="3"/>
        <v>0</v>
      </c>
      <c r="O20" s="41">
        <f t="shared" si="3"/>
        <v>100000</v>
      </c>
      <c r="P20" s="7">
        <f t="shared" si="2"/>
        <v>100000</v>
      </c>
    </row>
    <row r="21" spans="1:16" ht="87.75" customHeight="1" x14ac:dyDescent="0.25">
      <c r="A21" s="17" t="s">
        <v>52</v>
      </c>
      <c r="B21" s="17" t="s">
        <v>53</v>
      </c>
      <c r="C21" s="17" t="s">
        <v>54</v>
      </c>
      <c r="D21" s="18" t="s">
        <v>26</v>
      </c>
      <c r="E21" s="13">
        <v>0</v>
      </c>
      <c r="F21" s="42">
        <v>0</v>
      </c>
      <c r="G21" s="42">
        <v>0</v>
      </c>
      <c r="H21" s="42">
        <v>0</v>
      </c>
      <c r="I21" s="42">
        <v>0</v>
      </c>
      <c r="J21" s="13">
        <v>100000</v>
      </c>
      <c r="K21" s="42">
        <v>100000</v>
      </c>
      <c r="L21" s="42">
        <v>0</v>
      </c>
      <c r="M21" s="42">
        <v>0</v>
      </c>
      <c r="N21" s="42">
        <v>0</v>
      </c>
      <c r="O21" s="42">
        <v>100000</v>
      </c>
      <c r="P21" s="7">
        <f t="shared" si="2"/>
        <v>100000</v>
      </c>
    </row>
    <row r="22" spans="1:16" ht="15.75" hidden="1" x14ac:dyDescent="0.25">
      <c r="A22" s="10"/>
      <c r="B22" s="11"/>
      <c r="C22" s="10"/>
      <c r="D22" s="12"/>
      <c r="E22" s="13"/>
      <c r="F22" s="42"/>
      <c r="G22" s="42"/>
      <c r="H22" s="42"/>
      <c r="I22" s="42"/>
      <c r="J22" s="13"/>
      <c r="K22" s="42"/>
      <c r="L22" s="42"/>
      <c r="M22" s="42"/>
      <c r="N22" s="42"/>
      <c r="O22" s="42"/>
      <c r="P22" s="7"/>
    </row>
    <row r="23" spans="1:16" ht="68.25" customHeight="1" x14ac:dyDescent="0.25">
      <c r="A23" s="14" t="s">
        <v>55</v>
      </c>
      <c r="B23" s="15"/>
      <c r="C23" s="14"/>
      <c r="D23" s="16" t="s">
        <v>27</v>
      </c>
      <c r="E23" s="7">
        <f>E24</f>
        <v>-300000</v>
      </c>
      <c r="F23" s="41">
        <f t="shared" ref="F23:O24" si="4">F24</f>
        <v>0</v>
      </c>
      <c r="G23" s="41">
        <f t="shared" si="4"/>
        <v>0</v>
      </c>
      <c r="H23" s="41">
        <f t="shared" si="4"/>
        <v>0</v>
      </c>
      <c r="I23" s="41">
        <f t="shared" si="4"/>
        <v>0</v>
      </c>
      <c r="J23" s="7">
        <f t="shared" si="4"/>
        <v>0</v>
      </c>
      <c r="K23" s="41">
        <f t="shared" si="4"/>
        <v>0</v>
      </c>
      <c r="L23" s="41">
        <f t="shared" si="4"/>
        <v>0</v>
      </c>
      <c r="M23" s="41">
        <f t="shared" si="4"/>
        <v>0</v>
      </c>
      <c r="N23" s="41">
        <f t="shared" si="4"/>
        <v>0</v>
      </c>
      <c r="O23" s="41">
        <f t="shared" si="4"/>
        <v>0</v>
      </c>
      <c r="P23" s="7">
        <f t="shared" si="2"/>
        <v>-300000</v>
      </c>
    </row>
    <row r="24" spans="1:16" ht="77.25" customHeight="1" x14ac:dyDescent="0.25">
      <c r="A24" s="14" t="s">
        <v>56</v>
      </c>
      <c r="B24" s="15"/>
      <c r="C24" s="14"/>
      <c r="D24" s="16" t="s">
        <v>28</v>
      </c>
      <c r="E24" s="7">
        <f>E25</f>
        <v>-300000</v>
      </c>
      <c r="F24" s="41">
        <f t="shared" si="4"/>
        <v>0</v>
      </c>
      <c r="G24" s="41">
        <f t="shared" si="4"/>
        <v>0</v>
      </c>
      <c r="H24" s="41">
        <f t="shared" si="4"/>
        <v>0</v>
      </c>
      <c r="I24" s="41">
        <f t="shared" si="4"/>
        <v>0</v>
      </c>
      <c r="J24" s="7">
        <f t="shared" si="4"/>
        <v>0</v>
      </c>
      <c r="K24" s="41">
        <f t="shared" si="4"/>
        <v>0</v>
      </c>
      <c r="L24" s="41">
        <f t="shared" si="4"/>
        <v>0</v>
      </c>
      <c r="M24" s="41">
        <f t="shared" si="4"/>
        <v>0</v>
      </c>
      <c r="N24" s="41">
        <f t="shared" si="4"/>
        <v>0</v>
      </c>
      <c r="O24" s="41">
        <f t="shared" si="4"/>
        <v>0</v>
      </c>
      <c r="P24" s="7">
        <f t="shared" si="2"/>
        <v>-300000</v>
      </c>
    </row>
    <row r="25" spans="1:16" ht="41.25" customHeight="1" x14ac:dyDescent="0.25">
      <c r="A25" s="10" t="s">
        <v>57</v>
      </c>
      <c r="B25" s="11">
        <v>8710</v>
      </c>
      <c r="C25" s="10" t="s">
        <v>58</v>
      </c>
      <c r="D25" s="12" t="s">
        <v>29</v>
      </c>
      <c r="E25" s="13">
        <v>-300000</v>
      </c>
      <c r="F25" s="42">
        <v>0</v>
      </c>
      <c r="G25" s="42">
        <v>0</v>
      </c>
      <c r="H25" s="42">
        <v>0</v>
      </c>
      <c r="I25" s="42">
        <v>0</v>
      </c>
      <c r="J25" s="13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7">
        <f t="shared" si="2"/>
        <v>-300000</v>
      </c>
    </row>
    <row r="26" spans="1:16" ht="31.5" customHeight="1" x14ac:dyDescent="0.25">
      <c r="A26" s="54" t="s">
        <v>77</v>
      </c>
      <c r="B26" s="55"/>
      <c r="C26" s="55"/>
      <c r="D26" s="56"/>
      <c r="E26" s="19">
        <f>E27+E33+E36</f>
        <v>2374996.02</v>
      </c>
      <c r="F26" s="43">
        <f t="shared" ref="F26:P26" si="5">F27+F33+F36</f>
        <v>2374996.02</v>
      </c>
      <c r="G26" s="43">
        <f>G27+G33+G36</f>
        <v>1200000</v>
      </c>
      <c r="H26" s="43">
        <f t="shared" si="5"/>
        <v>0</v>
      </c>
      <c r="I26" s="43">
        <f t="shared" si="5"/>
        <v>0</v>
      </c>
      <c r="J26" s="19">
        <f t="shared" si="5"/>
        <v>340040</v>
      </c>
      <c r="K26" s="43">
        <f t="shared" si="5"/>
        <v>340040</v>
      </c>
      <c r="L26" s="43">
        <f t="shared" si="5"/>
        <v>0</v>
      </c>
      <c r="M26" s="43">
        <f t="shared" si="5"/>
        <v>0</v>
      </c>
      <c r="N26" s="43">
        <f t="shared" si="5"/>
        <v>0</v>
      </c>
      <c r="O26" s="43">
        <f t="shared" si="5"/>
        <v>340040</v>
      </c>
      <c r="P26" s="19">
        <f t="shared" si="5"/>
        <v>2715036.02</v>
      </c>
    </row>
    <row r="27" spans="1:16" ht="77.25" customHeight="1" x14ac:dyDescent="0.25">
      <c r="A27" s="20" t="s">
        <v>59</v>
      </c>
      <c r="B27" s="14" t="s">
        <v>60</v>
      </c>
      <c r="C27" s="21"/>
      <c r="D27" s="9" t="s">
        <v>30</v>
      </c>
      <c r="E27" s="7">
        <f>E28</f>
        <v>1638996.02</v>
      </c>
      <c r="F27" s="41">
        <f t="shared" ref="F27:P27" si="6">F28</f>
        <v>1638996.02</v>
      </c>
      <c r="G27" s="41">
        <f t="shared" si="6"/>
        <v>800000</v>
      </c>
      <c r="H27" s="41">
        <f t="shared" si="6"/>
        <v>0</v>
      </c>
      <c r="I27" s="41">
        <f t="shared" si="6"/>
        <v>0</v>
      </c>
      <c r="J27" s="7">
        <f t="shared" si="6"/>
        <v>340040</v>
      </c>
      <c r="K27" s="41">
        <f t="shared" si="6"/>
        <v>340040</v>
      </c>
      <c r="L27" s="41">
        <f t="shared" si="6"/>
        <v>0</v>
      </c>
      <c r="M27" s="41">
        <f t="shared" si="6"/>
        <v>0</v>
      </c>
      <c r="N27" s="41">
        <f t="shared" si="6"/>
        <v>0</v>
      </c>
      <c r="O27" s="41">
        <f t="shared" si="6"/>
        <v>340040</v>
      </c>
      <c r="P27" s="7">
        <f t="shared" si="6"/>
        <v>1979036.02</v>
      </c>
    </row>
    <row r="28" spans="1:16" ht="69.75" customHeight="1" x14ac:dyDescent="0.25">
      <c r="A28" s="20" t="s">
        <v>61</v>
      </c>
      <c r="B28" s="14" t="s">
        <v>60</v>
      </c>
      <c r="C28" s="21"/>
      <c r="D28" s="9" t="s">
        <v>31</v>
      </c>
      <c r="E28" s="7">
        <f>E30+E31+E32+E29</f>
        <v>1638996.02</v>
      </c>
      <c r="F28" s="41">
        <f t="shared" ref="F28:P28" si="7">F30+F31+F32+F29</f>
        <v>1638996.02</v>
      </c>
      <c r="G28" s="41">
        <f t="shared" si="7"/>
        <v>800000</v>
      </c>
      <c r="H28" s="41">
        <f t="shared" si="7"/>
        <v>0</v>
      </c>
      <c r="I28" s="41">
        <f t="shared" si="7"/>
        <v>0</v>
      </c>
      <c r="J28" s="7">
        <f t="shared" si="7"/>
        <v>340040</v>
      </c>
      <c r="K28" s="41">
        <f t="shared" si="7"/>
        <v>340040</v>
      </c>
      <c r="L28" s="41">
        <f t="shared" si="7"/>
        <v>0</v>
      </c>
      <c r="M28" s="41">
        <f t="shared" si="7"/>
        <v>0</v>
      </c>
      <c r="N28" s="41">
        <f t="shared" si="7"/>
        <v>0</v>
      </c>
      <c r="O28" s="41">
        <f t="shared" si="7"/>
        <v>340040</v>
      </c>
      <c r="P28" s="7">
        <f t="shared" si="7"/>
        <v>1979036.02</v>
      </c>
    </row>
    <row r="29" spans="1:16" ht="21" customHeight="1" x14ac:dyDescent="0.25">
      <c r="A29" s="17" t="s">
        <v>62</v>
      </c>
      <c r="B29" s="22">
        <v>1010</v>
      </c>
      <c r="C29" s="23" t="s">
        <v>63</v>
      </c>
      <c r="D29" s="18" t="s">
        <v>32</v>
      </c>
      <c r="E29" s="24">
        <v>1038996.02</v>
      </c>
      <c r="F29" s="42">
        <v>1038996.02</v>
      </c>
      <c r="G29" s="42">
        <v>800000</v>
      </c>
      <c r="H29" s="42">
        <v>0</v>
      </c>
      <c r="I29" s="42">
        <v>0</v>
      </c>
      <c r="J29" s="25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24">
        <f>E29</f>
        <v>1038996.02</v>
      </c>
    </row>
    <row r="30" spans="1:16" ht="64.5" customHeight="1" x14ac:dyDescent="0.25">
      <c r="A30" s="26" t="s">
        <v>64</v>
      </c>
      <c r="B30" s="11">
        <v>1021</v>
      </c>
      <c r="C30" s="10" t="s">
        <v>65</v>
      </c>
      <c r="D30" s="27" t="s">
        <v>33</v>
      </c>
      <c r="E30" s="25">
        <f>F30</f>
        <v>600000</v>
      </c>
      <c r="F30" s="42">
        <v>600000</v>
      </c>
      <c r="G30" s="42">
        <v>0</v>
      </c>
      <c r="H30" s="42">
        <v>0</v>
      </c>
      <c r="I30" s="42">
        <v>0</v>
      </c>
      <c r="J30" s="25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25">
        <f>E30</f>
        <v>600000</v>
      </c>
    </row>
    <row r="31" spans="1:16" ht="140.25" customHeight="1" x14ac:dyDescent="0.25">
      <c r="A31" s="28" t="s">
        <v>66</v>
      </c>
      <c r="B31" s="28" t="s">
        <v>67</v>
      </c>
      <c r="C31" s="29" t="s">
        <v>68</v>
      </c>
      <c r="D31" s="27" t="s">
        <v>34</v>
      </c>
      <c r="E31" s="13">
        <v>0</v>
      </c>
      <c r="F31" s="42">
        <v>0</v>
      </c>
      <c r="G31" s="42">
        <v>0</v>
      </c>
      <c r="H31" s="42">
        <v>0</v>
      </c>
      <c r="I31" s="42">
        <v>0</v>
      </c>
      <c r="J31" s="13">
        <f>K31</f>
        <v>206640</v>
      </c>
      <c r="K31" s="42">
        <f>O31</f>
        <v>206640</v>
      </c>
      <c r="L31" s="42">
        <v>0</v>
      </c>
      <c r="M31" s="42">
        <v>0</v>
      </c>
      <c r="N31" s="42">
        <v>0</v>
      </c>
      <c r="O31" s="42">
        <v>206640</v>
      </c>
      <c r="P31" s="13">
        <f>E31+J31</f>
        <v>206640</v>
      </c>
    </row>
    <row r="32" spans="1:16" ht="153" customHeight="1" x14ac:dyDescent="0.25">
      <c r="A32" s="26" t="s">
        <v>69</v>
      </c>
      <c r="B32" s="28">
        <v>1291</v>
      </c>
      <c r="C32" s="29" t="s">
        <v>68</v>
      </c>
      <c r="D32" s="27" t="s">
        <v>35</v>
      </c>
      <c r="E32" s="30" t="s">
        <v>70</v>
      </c>
      <c r="F32" s="42">
        <v>0</v>
      </c>
      <c r="G32" s="42">
        <v>0</v>
      </c>
      <c r="H32" s="42">
        <v>0</v>
      </c>
      <c r="I32" s="42">
        <v>0</v>
      </c>
      <c r="J32" s="13">
        <v>133400</v>
      </c>
      <c r="K32" s="42">
        <v>133400</v>
      </c>
      <c r="L32" s="42">
        <v>0</v>
      </c>
      <c r="M32" s="42">
        <v>0</v>
      </c>
      <c r="N32" s="42">
        <v>0</v>
      </c>
      <c r="O32" s="42">
        <v>133400</v>
      </c>
      <c r="P32" s="13">
        <v>133400</v>
      </c>
    </row>
    <row r="33" spans="1:16" ht="68.25" customHeight="1" x14ac:dyDescent="0.25">
      <c r="A33" s="8" t="s">
        <v>50</v>
      </c>
      <c r="B33" s="8" t="s">
        <v>71</v>
      </c>
      <c r="C33" s="31"/>
      <c r="D33" s="9" t="s">
        <v>24</v>
      </c>
      <c r="E33" s="7">
        <f>E34</f>
        <v>486000</v>
      </c>
      <c r="F33" s="41">
        <f t="shared" ref="F33:P34" si="8">F34</f>
        <v>486000</v>
      </c>
      <c r="G33" s="41">
        <f t="shared" si="8"/>
        <v>400000</v>
      </c>
      <c r="H33" s="41">
        <f t="shared" si="8"/>
        <v>0</v>
      </c>
      <c r="I33" s="41">
        <f t="shared" si="8"/>
        <v>0</v>
      </c>
      <c r="J33" s="7">
        <f t="shared" si="8"/>
        <v>0</v>
      </c>
      <c r="K33" s="41">
        <f t="shared" si="8"/>
        <v>0</v>
      </c>
      <c r="L33" s="41">
        <f t="shared" si="8"/>
        <v>0</v>
      </c>
      <c r="M33" s="41">
        <f t="shared" si="8"/>
        <v>0</v>
      </c>
      <c r="N33" s="41">
        <f t="shared" si="8"/>
        <v>0</v>
      </c>
      <c r="O33" s="41">
        <f t="shared" si="8"/>
        <v>0</v>
      </c>
      <c r="P33" s="7">
        <f t="shared" si="8"/>
        <v>486000</v>
      </c>
    </row>
    <row r="34" spans="1:16" ht="65.25" customHeight="1" x14ac:dyDescent="0.25">
      <c r="A34" s="8" t="s">
        <v>51</v>
      </c>
      <c r="B34" s="8" t="s">
        <v>71</v>
      </c>
      <c r="C34" s="31"/>
      <c r="D34" s="9" t="s">
        <v>25</v>
      </c>
      <c r="E34" s="7">
        <f>E35</f>
        <v>486000</v>
      </c>
      <c r="F34" s="41">
        <f t="shared" si="8"/>
        <v>486000</v>
      </c>
      <c r="G34" s="41">
        <f t="shared" si="8"/>
        <v>400000</v>
      </c>
      <c r="H34" s="41">
        <f t="shared" si="8"/>
        <v>0</v>
      </c>
      <c r="I34" s="41">
        <f t="shared" si="8"/>
        <v>0</v>
      </c>
      <c r="J34" s="7">
        <f t="shared" si="8"/>
        <v>0</v>
      </c>
      <c r="K34" s="41">
        <f t="shared" si="8"/>
        <v>0</v>
      </c>
      <c r="L34" s="41">
        <f t="shared" si="8"/>
        <v>0</v>
      </c>
      <c r="M34" s="41">
        <f t="shared" si="8"/>
        <v>0</v>
      </c>
      <c r="N34" s="41">
        <f t="shared" si="8"/>
        <v>0</v>
      </c>
      <c r="O34" s="41">
        <f t="shared" si="8"/>
        <v>0</v>
      </c>
      <c r="P34" s="7">
        <f t="shared" si="8"/>
        <v>486000</v>
      </c>
    </row>
    <row r="35" spans="1:16" ht="77.25" customHeight="1" x14ac:dyDescent="0.25">
      <c r="A35" s="17" t="s">
        <v>52</v>
      </c>
      <c r="B35" s="17" t="s">
        <v>53</v>
      </c>
      <c r="C35" s="17" t="s">
        <v>54</v>
      </c>
      <c r="D35" s="18" t="s">
        <v>26</v>
      </c>
      <c r="E35" s="24">
        <f>F35</f>
        <v>486000</v>
      </c>
      <c r="F35" s="42">
        <v>486000</v>
      </c>
      <c r="G35" s="42">
        <v>400000</v>
      </c>
      <c r="H35" s="42">
        <v>0</v>
      </c>
      <c r="I35" s="42">
        <v>0</v>
      </c>
      <c r="J35" s="24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24">
        <f>E35+J35</f>
        <v>486000</v>
      </c>
    </row>
    <row r="36" spans="1:16" ht="48.75" customHeight="1" x14ac:dyDescent="0.25">
      <c r="A36" s="8" t="s">
        <v>55</v>
      </c>
      <c r="B36" s="20">
        <v>37</v>
      </c>
      <c r="C36" s="31"/>
      <c r="D36" s="9" t="s">
        <v>36</v>
      </c>
      <c r="E36" s="7">
        <f>E37</f>
        <v>250000</v>
      </c>
      <c r="F36" s="41">
        <f t="shared" ref="F36:O37" si="9">F37</f>
        <v>250000</v>
      </c>
      <c r="G36" s="41">
        <f t="shared" si="9"/>
        <v>0</v>
      </c>
      <c r="H36" s="41">
        <f t="shared" si="9"/>
        <v>0</v>
      </c>
      <c r="I36" s="41">
        <f t="shared" si="9"/>
        <v>0</v>
      </c>
      <c r="J36" s="7">
        <f t="shared" si="9"/>
        <v>0</v>
      </c>
      <c r="K36" s="41">
        <f t="shared" si="9"/>
        <v>0</v>
      </c>
      <c r="L36" s="41">
        <f t="shared" si="9"/>
        <v>0</v>
      </c>
      <c r="M36" s="41">
        <f t="shared" si="9"/>
        <v>0</v>
      </c>
      <c r="N36" s="41">
        <f t="shared" si="9"/>
        <v>0</v>
      </c>
      <c r="O36" s="41">
        <f t="shared" si="9"/>
        <v>0</v>
      </c>
      <c r="P36" s="7">
        <f>P37</f>
        <v>250000</v>
      </c>
    </row>
    <row r="37" spans="1:16" ht="60" customHeight="1" x14ac:dyDescent="0.25">
      <c r="A37" s="8" t="s">
        <v>56</v>
      </c>
      <c r="B37" s="20">
        <v>37</v>
      </c>
      <c r="C37" s="31"/>
      <c r="D37" s="9" t="s">
        <v>37</v>
      </c>
      <c r="E37" s="7">
        <f>E38</f>
        <v>250000</v>
      </c>
      <c r="F37" s="41">
        <f t="shared" si="9"/>
        <v>250000</v>
      </c>
      <c r="G37" s="41">
        <f t="shared" si="9"/>
        <v>0</v>
      </c>
      <c r="H37" s="41">
        <f t="shared" si="9"/>
        <v>0</v>
      </c>
      <c r="I37" s="41">
        <f t="shared" si="9"/>
        <v>0</v>
      </c>
      <c r="J37" s="7">
        <f t="shared" si="9"/>
        <v>0</v>
      </c>
      <c r="K37" s="41">
        <f t="shared" si="9"/>
        <v>0</v>
      </c>
      <c r="L37" s="41">
        <f t="shared" si="9"/>
        <v>0</v>
      </c>
      <c r="M37" s="41">
        <f t="shared" si="9"/>
        <v>0</v>
      </c>
      <c r="N37" s="41">
        <f t="shared" si="9"/>
        <v>0</v>
      </c>
      <c r="O37" s="41">
        <f t="shared" si="9"/>
        <v>0</v>
      </c>
      <c r="P37" s="7">
        <f>E37</f>
        <v>250000</v>
      </c>
    </row>
    <row r="38" spans="1:16" ht="39.75" customHeight="1" x14ac:dyDescent="0.25">
      <c r="A38" s="26" t="s">
        <v>72</v>
      </c>
      <c r="B38" s="28">
        <v>9770</v>
      </c>
      <c r="C38" s="26" t="s">
        <v>73</v>
      </c>
      <c r="D38" s="27" t="s">
        <v>38</v>
      </c>
      <c r="E38" s="13">
        <f>F38</f>
        <v>250000</v>
      </c>
      <c r="F38" s="42">
        <v>250000</v>
      </c>
      <c r="G38" s="42">
        <v>0</v>
      </c>
      <c r="H38" s="42">
        <v>0</v>
      </c>
      <c r="I38" s="42">
        <v>0</v>
      </c>
      <c r="J38" s="13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13">
        <f>E38</f>
        <v>250000</v>
      </c>
    </row>
    <row r="39" spans="1:16" ht="39.75" customHeight="1" x14ac:dyDescent="0.25">
      <c r="A39" s="46" t="s">
        <v>78</v>
      </c>
      <c r="B39" s="47"/>
      <c r="C39" s="47"/>
      <c r="D39" s="48"/>
      <c r="E39" s="13"/>
      <c r="F39" s="42"/>
      <c r="G39" s="42"/>
      <c r="H39" s="42"/>
      <c r="I39" s="42"/>
      <c r="J39" s="7">
        <v>174000</v>
      </c>
      <c r="K39" s="41"/>
      <c r="L39" s="41">
        <v>174000</v>
      </c>
      <c r="M39" s="42"/>
      <c r="N39" s="42"/>
      <c r="O39" s="42"/>
      <c r="P39" s="7">
        <f>J39</f>
        <v>174000</v>
      </c>
    </row>
    <row r="40" spans="1:16" ht="55.5" customHeight="1" x14ac:dyDescent="0.25">
      <c r="A40" s="8" t="s">
        <v>45</v>
      </c>
      <c r="B40" s="8" t="s">
        <v>46</v>
      </c>
      <c r="C40" s="8"/>
      <c r="D40" s="9" t="s">
        <v>21</v>
      </c>
      <c r="E40" s="7"/>
      <c r="F40" s="41"/>
      <c r="G40" s="41"/>
      <c r="H40" s="41"/>
      <c r="I40" s="41"/>
      <c r="J40" s="7">
        <f>L40</f>
        <v>174000</v>
      </c>
      <c r="K40" s="41"/>
      <c r="L40" s="41">
        <v>174000</v>
      </c>
      <c r="M40" s="41"/>
      <c r="N40" s="41"/>
      <c r="O40" s="41"/>
      <c r="P40" s="7">
        <f>L40</f>
        <v>174000</v>
      </c>
    </row>
    <row r="41" spans="1:16" ht="63.75" customHeight="1" x14ac:dyDescent="0.25">
      <c r="A41" s="8" t="s">
        <v>47</v>
      </c>
      <c r="B41" s="8" t="s">
        <v>46</v>
      </c>
      <c r="C41" s="8"/>
      <c r="D41" s="9" t="s">
        <v>22</v>
      </c>
      <c r="E41" s="7"/>
      <c r="F41" s="41"/>
      <c r="G41" s="41"/>
      <c r="H41" s="41"/>
      <c r="I41" s="41"/>
      <c r="J41" s="7">
        <f t="shared" ref="J41:J42" si="10">L41</f>
        <v>174000</v>
      </c>
      <c r="K41" s="41"/>
      <c r="L41" s="41">
        <v>174000</v>
      </c>
      <c r="M41" s="41"/>
      <c r="N41" s="41"/>
      <c r="O41" s="41"/>
      <c r="P41" s="7">
        <f t="shared" ref="P41:P42" si="11">L41</f>
        <v>174000</v>
      </c>
    </row>
    <row r="42" spans="1:16" ht="36" customHeight="1" x14ac:dyDescent="0.25">
      <c r="A42" s="26" t="s">
        <v>74</v>
      </c>
      <c r="B42" s="26" t="s">
        <v>75</v>
      </c>
      <c r="C42" s="26" t="s">
        <v>76</v>
      </c>
      <c r="D42" s="27" t="s">
        <v>39</v>
      </c>
      <c r="E42" s="13"/>
      <c r="F42" s="42"/>
      <c r="G42" s="42"/>
      <c r="H42" s="42"/>
      <c r="I42" s="42"/>
      <c r="J42" s="13">
        <f t="shared" si="10"/>
        <v>174000</v>
      </c>
      <c r="K42" s="42"/>
      <c r="L42" s="42">
        <v>174000</v>
      </c>
      <c r="M42" s="42"/>
      <c r="N42" s="42"/>
      <c r="O42" s="42"/>
      <c r="P42" s="13">
        <f t="shared" si="11"/>
        <v>174000</v>
      </c>
    </row>
    <row r="43" spans="1:16" ht="15.75" hidden="1" customHeight="1" x14ac:dyDescent="0.25">
      <c r="A43" s="26"/>
      <c r="B43" s="28"/>
      <c r="C43" s="26"/>
      <c r="D43" s="27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ht="33.75" hidden="1" customHeight="1" x14ac:dyDescent="0.25">
      <c r="A44" s="26"/>
      <c r="B44" s="28"/>
      <c r="C44" s="26"/>
      <c r="D44" s="32"/>
      <c r="E44" s="13"/>
      <c r="F44" s="13"/>
      <c r="G44" s="13"/>
      <c r="H44" s="13"/>
      <c r="I44" s="13"/>
      <c r="J44" s="33"/>
      <c r="K44" s="13"/>
      <c r="L44" s="33"/>
      <c r="M44" s="33"/>
      <c r="N44" s="33"/>
      <c r="O44" s="33"/>
      <c r="P44" s="33"/>
    </row>
    <row r="45" spans="1:16" ht="15.75" x14ac:dyDescent="0.25">
      <c r="A45" s="34" t="s">
        <v>40</v>
      </c>
      <c r="B45" s="35" t="s">
        <v>40</v>
      </c>
      <c r="C45" s="19" t="s">
        <v>40</v>
      </c>
      <c r="D45" s="36" t="s">
        <v>41</v>
      </c>
      <c r="E45" s="7">
        <f>E36+E33+E27+E40+E15</f>
        <v>2074996.02</v>
      </c>
      <c r="F45" s="7">
        <f t="shared" ref="F45:O45" si="12">F36+F33+F27+F40+F15</f>
        <v>2374996.02</v>
      </c>
      <c r="G45" s="7">
        <f t="shared" si="12"/>
        <v>1200000</v>
      </c>
      <c r="H45" s="7">
        <f t="shared" si="12"/>
        <v>0</v>
      </c>
      <c r="I45" s="7">
        <f t="shared" si="12"/>
        <v>0</v>
      </c>
      <c r="J45" s="7">
        <f t="shared" si="12"/>
        <v>814040</v>
      </c>
      <c r="K45" s="7">
        <f t="shared" si="12"/>
        <v>640040</v>
      </c>
      <c r="L45" s="7">
        <f t="shared" si="12"/>
        <v>174000</v>
      </c>
      <c r="M45" s="7">
        <f t="shared" si="12"/>
        <v>0</v>
      </c>
      <c r="N45" s="7">
        <f t="shared" si="12"/>
        <v>0</v>
      </c>
      <c r="O45" s="7">
        <f t="shared" si="12"/>
        <v>640040</v>
      </c>
      <c r="P45" s="7">
        <f>P36+P33+P27+P40+P15</f>
        <v>2889036.02</v>
      </c>
    </row>
    <row r="48" spans="1:16" ht="15.75" x14ac:dyDescent="0.25">
      <c r="B48" s="37" t="s">
        <v>42</v>
      </c>
      <c r="C48" s="38"/>
      <c r="D48" s="38"/>
      <c r="E48" s="38"/>
      <c r="F48" s="38" t="s">
        <v>43</v>
      </c>
      <c r="G48" s="38"/>
      <c r="H48" s="39"/>
      <c r="I48" s="40"/>
    </row>
  </sheetData>
  <mergeCells count="25">
    <mergeCell ref="A39:D39"/>
    <mergeCell ref="A6:P6"/>
    <mergeCell ref="A7:P7"/>
    <mergeCell ref="A10:A13"/>
    <mergeCell ref="B10:B13"/>
    <mergeCell ref="C10:C13"/>
    <mergeCell ref="D10:D13"/>
    <mergeCell ref="E10:I10"/>
    <mergeCell ref="J10:O10"/>
    <mergeCell ref="P10:P13"/>
    <mergeCell ref="E11:E13"/>
    <mergeCell ref="A15:D15"/>
    <mergeCell ref="A26:D26"/>
    <mergeCell ref="M11:N11"/>
    <mergeCell ref="O11:O13"/>
    <mergeCell ref="G12:G13"/>
    <mergeCell ref="H12:H13"/>
    <mergeCell ref="M12:M13"/>
    <mergeCell ref="N12:N13"/>
    <mergeCell ref="F11:F13"/>
    <mergeCell ref="G11:H11"/>
    <mergeCell ref="I11:I13"/>
    <mergeCell ref="J11:J13"/>
    <mergeCell ref="K11:K13"/>
    <mergeCell ref="L11:L13"/>
  </mergeCells>
  <pageMargins left="0.7" right="0.7" top="0.75" bottom="0.75" header="0.3" footer="0.3"/>
  <pageSetup paperSize="9" scale="40" orientation="portrait" horizontalDpi="300" verticalDpi="300" r:id="rId1"/>
  <rowBreaks count="1" manualBreakCount="1">
    <brk id="32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Секретар</cp:lastModifiedBy>
  <cp:lastPrinted>2025-02-28T14:13:52Z</cp:lastPrinted>
  <dcterms:created xsi:type="dcterms:W3CDTF">2015-06-05T18:17:20Z</dcterms:created>
  <dcterms:modified xsi:type="dcterms:W3CDTF">2025-02-28T14:22:33Z</dcterms:modified>
</cp:coreProperties>
</file>