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сесія 05.05.2023\"/>
    </mc:Choice>
  </mc:AlternateContent>
  <bookViews>
    <workbookView xWindow="0" yWindow="0" windowWidth="10140" windowHeight="63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1" i="1"/>
  <c r="J22" i="1"/>
  <c r="H21" i="1"/>
  <c r="I21" i="1"/>
  <c r="G22" i="1"/>
  <c r="G21" i="1" s="1"/>
  <c r="H22" i="1"/>
  <c r="I22" i="1"/>
  <c r="F21" i="1"/>
  <c r="F22" i="1"/>
  <c r="E21" i="1"/>
  <c r="E22" i="1"/>
  <c r="J27" i="1"/>
  <c r="E27" i="1"/>
  <c r="J24" i="1"/>
  <c r="E24" i="1"/>
  <c r="P27" i="1" l="1"/>
  <c r="P24" i="1"/>
  <c r="K32" i="1"/>
  <c r="L32" i="1"/>
  <c r="M32" i="1"/>
  <c r="N32" i="1"/>
  <c r="J32" i="1"/>
  <c r="E23" i="1"/>
  <c r="F23" i="1"/>
  <c r="H23" i="1"/>
  <c r="E29" i="1"/>
  <c r="E28" i="1" s="1"/>
  <c r="G28" i="1"/>
  <c r="H28" i="1"/>
  <c r="I28" i="1"/>
  <c r="F29" i="1"/>
  <c r="F32" i="1"/>
  <c r="G32" i="1"/>
  <c r="H32" i="1"/>
  <c r="I32" i="1"/>
  <c r="E32" i="1"/>
  <c r="F17" i="1" l="1"/>
  <c r="E17" i="1" s="1"/>
  <c r="K16" i="1" l="1"/>
  <c r="K15" i="1" s="1"/>
  <c r="K14" i="1" s="1"/>
  <c r="L16" i="1"/>
  <c r="M16" i="1"/>
  <c r="N16" i="1"/>
  <c r="O16" i="1"/>
  <c r="O15" i="1" s="1"/>
  <c r="O14" i="1" s="1"/>
  <c r="F16" i="1"/>
  <c r="F15" i="1" s="1"/>
  <c r="E16" i="1"/>
  <c r="E15" i="1" s="1"/>
  <c r="P17" i="1"/>
  <c r="P18" i="1"/>
  <c r="P20" i="1"/>
  <c r="P21" i="1"/>
  <c r="P22" i="1"/>
  <c r="P23" i="1"/>
  <c r="P25" i="1"/>
  <c r="P26" i="1"/>
  <c r="P31" i="1"/>
  <c r="G14" i="1"/>
  <c r="G36" i="1" s="1"/>
  <c r="H14" i="1"/>
  <c r="I14" i="1"/>
  <c r="L14" i="1"/>
  <c r="M14" i="1"/>
  <c r="N14" i="1"/>
  <c r="F28" i="1"/>
  <c r="P29" i="1"/>
  <c r="L34" i="1"/>
  <c r="L33" i="1" s="1"/>
  <c r="L36" i="1" s="1"/>
  <c r="M34" i="1"/>
  <c r="M33" i="1" s="1"/>
  <c r="M36" i="1" s="1"/>
  <c r="N34" i="1"/>
  <c r="N33" i="1" s="1"/>
  <c r="O34" i="1"/>
  <c r="O33" i="1" s="1"/>
  <c r="O32" i="1" s="1"/>
  <c r="K34" i="1"/>
  <c r="K33" i="1" s="1"/>
  <c r="J34" i="1"/>
  <c r="J33" i="1" s="1"/>
  <c r="F34" i="1"/>
  <c r="F33" i="1" s="1"/>
  <c r="E34" i="1"/>
  <c r="E33" i="1" s="1"/>
  <c r="J35" i="1"/>
  <c r="P35" i="1" s="1"/>
  <c r="J19" i="1"/>
  <c r="P19" i="1" s="1"/>
  <c r="P30" i="1"/>
  <c r="O36" i="1" l="1"/>
  <c r="I36" i="1"/>
  <c r="H36" i="1"/>
  <c r="J16" i="1"/>
  <c r="P16" i="1" s="1"/>
  <c r="K36" i="1"/>
  <c r="F14" i="1"/>
  <c r="F36" i="1" s="1"/>
  <c r="N36" i="1"/>
  <c r="P34" i="1"/>
  <c r="P28" i="1"/>
  <c r="P33" i="1"/>
  <c r="P32" i="1" s="1"/>
  <c r="E14" i="1" l="1"/>
  <c r="J15" i="1"/>
  <c r="E36" i="1"/>
  <c r="J14" i="1" l="1"/>
  <c r="J36" i="1" s="1"/>
  <c r="P36" i="1" s="1"/>
  <c r="P15" i="1"/>
  <c r="P14" i="1" s="1"/>
</calcChain>
</file>

<file path=xl/sharedStrings.xml><?xml version="1.0" encoding="utf-8"?>
<sst xmlns="http://schemas.openxmlformats.org/spreadsheetml/2006/main" count="101" uniqueCount="83">
  <si>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</si>
  <si>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</si>
  <si>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</si>
  <si>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</si>
  <si>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</si>
  <si>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</si>
  <si>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</si>
  <si>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</si>
  <si>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</si>
  <si>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</si>
  <si>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</si>
  <si>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</si>
  <si>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</si>
  <si>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</si>
  <si>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</si>
  <si>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</si>
  <si>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</si>
  <si>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</si>
  <si>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</si>
  <si>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</si>
  <si>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</si>
  <si>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</si>
  <si>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0117680</t>
  </si>
  <si>
    <t>0490</t>
  </si>
  <si>
    <t>7680</t>
  </si>
  <si>
    <t>Членські внески до асоціацій органів місцевого самоврядування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</si>
  <si>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</si>
  <si>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</si>
  <si>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</si>
  <si>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</si>
  <si>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0611010</t>
  </si>
  <si>
    <t>0910</t>
  </si>
  <si>
    <t>Надання дошкільної освіти</t>
  </si>
  <si>
    <t>0611142</t>
  </si>
  <si>
    <t>0990</t>
  </si>
  <si>
    <t>1142</t>
  </si>
  <si>
    <t>Інші програми та заходи у сфері освіти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</si>
  <si>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</si>
  <si>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</si>
  <si>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</si>
  <si>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</si>
  <si>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</si>
  <si>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</si>
  <si>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</si>
  <si>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</si>
  <si>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</si>
  <si>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</si>
  <si>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</si>
  <si>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</si>
  <si>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</si>
  <si>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</si>
  <si>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</si>
  <si>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</si>
  <si>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</si>
  <si>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</si>
  <si>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0752500000</t>
  </si>
  <si>
    <t>(код бюджету)</t>
  </si>
  <si>
    <t xml:space="preserve"> Додаток № 2.1</t>
  </si>
  <si>
    <t xml:space="preserve">                                   Великобичківської селищної ради</t>
  </si>
  <si>
    <t>Зміни до розподілу видатків бюджету Великобичківської територіальної громади на 2023 рік</t>
  </si>
  <si>
    <t>за головними розпорядниками коштів (спрямування залишку коштів бюджету станом на 01.01.2023 року, перерозподілу в межах змін загального обсягу видатків селищного бюджету)</t>
  </si>
  <si>
    <t>1.Спрямування залишку коштів бюджету, що утворився на 01.01.2023 року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</si>
  <si>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</si>
  <si>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</si>
  <si>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</si>
  <si>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</si>
  <si>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Секретар  ради</t>
  </si>
  <si>
    <t>Валентина БОЖУК</t>
  </si>
  <si>
    <t>0118831</t>
  </si>
  <si>
    <t>8831</t>
  </si>
  <si>
    <t>0160</t>
  </si>
  <si>
    <t>Надання довгострокових кредитів індивідуальним забудовникам житла на селі</t>
  </si>
  <si>
    <t xml:space="preserve"> до рішення 24 -ї (позачергова) сесії VIII скликання</t>
  </si>
  <si>
    <t xml:space="preserve">   ІІ-е засідання від 05.05.2023р.№ 949</t>
  </si>
  <si>
    <t>1.Перерозподіл в межах загального обсягу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</si>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</sst>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4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4" fontId="7" fillId="3" borderId="2" xfId="1" applyNumberFormat="1" applyFont="1" applyFill="1" applyBorder="1" applyAlignment="1">
      <alignment horizontal="center" vertical="center" wrapText="1"/>
    </xf>
    <xf numFmtId="0" fontId="8" fillId="0" borderId="0" xfId="1" applyFont="1"/>
    <xf numFmtId="0" fontId="6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0" xfId="1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vertical="center" wrapText="1"/>
    </xf>
    <xf numFmtId="0" fontId="10" fillId="0" borderId="0" xfId="2" applyFont="1"/>
    <xf numFmtId="0" fontId="11" fillId="0" borderId="0" xfId="1" applyFont="1"/>
    <xf numFmtId="49" fontId="13" fillId="0" borderId="2" xfId="3" applyNumberFormat="1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4">
    <cellStyle name="Звичайний" xfId="0" builtinId="0"/>
    <cellStyle name="Обычный 2" xfId="2"/>
    <cellStyle name="Обычный_дод.3 до рішення" xfId="1"/>
    <cellStyle name="Обычный_Додатки 3,5,6 на 2021 рік для ОТ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6" zoomScaleNormal="100" workbookViewId="0">
      <selection activeCell="O36" sqref="O36"/>
    </sheetView>
  </sheetViews>
  <sheetFormatPr defaultRowHeight="15.75" x14ac:dyDescent="0.25"/>
  <cols>
    <col min="1" max="3" width="12" style="5" customWidth="1"/>
    <col min="4" max="4" width="40.7109375" style="5" customWidth="1"/>
    <col min="5" max="16" width="13.7109375" style="6" customWidth="1"/>
    <col min="17" max="16384" width="9.140625" style="5"/>
  </cols>
  <sheetData>
    <row r="1" spans="1:16" s="3" customFormat="1" ht="15" x14ac:dyDescent="0.25">
      <c r="M1" s="3" t="s">
        <v>57</v>
      </c>
    </row>
    <row r="2" spans="1:16" s="3" customFormat="1" ht="15" x14ac:dyDescent="0.25">
      <c r="M2" s="3" t="s">
        <v>72</v>
      </c>
    </row>
    <row r="3" spans="1:16" s="3" customFormat="1" ht="15" x14ac:dyDescent="0.25">
      <c r="M3" s="4" t="s">
        <v>58</v>
      </c>
    </row>
    <row r="4" spans="1:16" s="3" customFormat="1" ht="15" x14ac:dyDescent="0.25">
      <c r="M4" s="3" t="s">
        <v>73</v>
      </c>
    </row>
    <row r="5" spans="1:16" x14ac:dyDescent="0.25">
      <c r="A5" s="32" t="s">
        <v>59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2" t="s">
        <v>60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5">
      <c r="A7" s="7" t="s">
        <v>55</v>
      </c>
      <c r="B7" s="6"/>
      <c r="C7" s="6"/>
      <c r="D7" s="6"/>
    </row>
    <row r="8" spans="1:16" x14ac:dyDescent="0.25">
      <c r="A8" s="5" t="s">
        <v>56</v>
      </c>
      <c r="P8" s="6" t="s">
        <v>0</v>
      </c>
    </row>
    <row r="9" spans="1:16" x14ac:dyDescent="0.25">
      <c r="A9" s="30" t="s">
        <v>1</v>
      </c>
      <c r="B9" s="30" t="s">
        <v>2</v>
      </c>
      <c r="C9" s="30" t="s">
        <v>3</v>
      </c>
      <c r="D9" s="30" t="s">
        <v>4</v>
      </c>
      <c r="E9" s="30" t="s">
        <v>5</v>
      </c>
      <c r="F9" s="30"/>
      <c r="G9" s="30"/>
      <c r="H9" s="30"/>
      <c r="I9" s="30"/>
      <c r="J9" s="30" t="s">
        <v>12</v>
      </c>
      <c r="K9" s="30"/>
      <c r="L9" s="30"/>
      <c r="M9" s="30"/>
      <c r="N9" s="30"/>
      <c r="O9" s="30"/>
      <c r="P9" s="33" t="s">
        <v>14</v>
      </c>
    </row>
    <row r="10" spans="1:16" x14ac:dyDescent="0.25">
      <c r="A10" s="30"/>
      <c r="B10" s="30"/>
      <c r="C10" s="30"/>
      <c r="D10" s="30"/>
      <c r="E10" s="33" t="s">
        <v>6</v>
      </c>
      <c r="F10" s="30" t="s">
        <v>7</v>
      </c>
      <c r="G10" s="30" t="s">
        <v>8</v>
      </c>
      <c r="H10" s="30"/>
      <c r="I10" s="30" t="s">
        <v>11</v>
      </c>
      <c r="J10" s="33" t="s">
        <v>6</v>
      </c>
      <c r="K10" s="30" t="s">
        <v>13</v>
      </c>
      <c r="L10" s="30" t="s">
        <v>7</v>
      </c>
      <c r="M10" s="30" t="s">
        <v>8</v>
      </c>
      <c r="N10" s="30"/>
      <c r="O10" s="30" t="s">
        <v>11</v>
      </c>
      <c r="P10" s="30"/>
    </row>
    <row r="11" spans="1:16" x14ac:dyDescent="0.25">
      <c r="A11" s="30"/>
      <c r="B11" s="30"/>
      <c r="C11" s="30"/>
      <c r="D11" s="30"/>
      <c r="E11" s="30"/>
      <c r="F11" s="30"/>
      <c r="G11" s="30" t="s">
        <v>9</v>
      </c>
      <c r="H11" s="30" t="s">
        <v>10</v>
      </c>
      <c r="I11" s="30"/>
      <c r="J11" s="30"/>
      <c r="K11" s="30"/>
      <c r="L11" s="30"/>
      <c r="M11" s="30" t="s">
        <v>9</v>
      </c>
      <c r="N11" s="30" t="s">
        <v>10</v>
      </c>
      <c r="O11" s="30"/>
      <c r="P11" s="30"/>
    </row>
    <row r="12" spans="1:16" ht="44.2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25">
      <c r="A13" s="28">
        <v>1</v>
      </c>
      <c r="B13" s="28">
        <v>2</v>
      </c>
      <c r="C13" s="28">
        <v>3</v>
      </c>
      <c r="D13" s="28">
        <v>4</v>
      </c>
      <c r="E13" s="29">
        <v>5</v>
      </c>
      <c r="F13" s="28">
        <v>6</v>
      </c>
      <c r="G13" s="28">
        <v>7</v>
      </c>
      <c r="H13" s="28">
        <v>8</v>
      </c>
      <c r="I13" s="28">
        <v>9</v>
      </c>
      <c r="J13" s="29">
        <v>10</v>
      </c>
      <c r="K13" s="28">
        <v>11</v>
      </c>
      <c r="L13" s="28">
        <v>12</v>
      </c>
      <c r="M13" s="28">
        <v>13</v>
      </c>
      <c r="N13" s="28">
        <v>14</v>
      </c>
      <c r="O13" s="28">
        <v>15</v>
      </c>
      <c r="P13" s="29">
        <v>16</v>
      </c>
    </row>
    <row r="14" spans="1:16" s="9" customFormat="1" ht="37.5" customHeight="1" x14ac:dyDescent="0.25">
      <c r="A14" s="31" t="s">
        <v>74</v>
      </c>
      <c r="B14" s="31"/>
      <c r="C14" s="31"/>
      <c r="D14" s="31"/>
      <c r="E14" s="8">
        <f>E15+E21+E28</f>
        <v>-59200</v>
      </c>
      <c r="F14" s="8">
        <f t="shared" ref="F14:P14" si="0">F15+F21+F28</f>
        <v>-5300</v>
      </c>
      <c r="G14" s="8">
        <f t="shared" si="0"/>
        <v>-320000</v>
      </c>
      <c r="H14" s="8">
        <f t="shared" si="0"/>
        <v>-550300</v>
      </c>
      <c r="I14" s="8">
        <f t="shared" si="0"/>
        <v>0</v>
      </c>
      <c r="J14" s="8">
        <f t="shared" si="0"/>
        <v>59200</v>
      </c>
      <c r="K14" s="8">
        <f t="shared" si="0"/>
        <v>59200</v>
      </c>
      <c r="L14" s="8">
        <f t="shared" si="0"/>
        <v>0</v>
      </c>
      <c r="M14" s="8">
        <f t="shared" si="0"/>
        <v>0</v>
      </c>
      <c r="N14" s="8">
        <f t="shared" si="0"/>
        <v>0</v>
      </c>
      <c r="O14" s="8">
        <f t="shared" si="0"/>
        <v>59200</v>
      </c>
      <c r="P14" s="8">
        <f t="shared" si="0"/>
        <v>0</v>
      </c>
    </row>
    <row r="15" spans="1:16" x14ac:dyDescent="0.25">
      <c r="A15" s="10" t="s">
        <v>15</v>
      </c>
      <c r="B15" s="11"/>
      <c r="C15" s="12"/>
      <c r="D15" s="13" t="s">
        <v>16</v>
      </c>
      <c r="E15" s="22">
        <f>E16</f>
        <v>329000</v>
      </c>
      <c r="F15" s="12">
        <f>F16</f>
        <v>329000</v>
      </c>
      <c r="G15" s="12">
        <v>0</v>
      </c>
      <c r="H15" s="12">
        <v>0</v>
      </c>
      <c r="I15" s="12">
        <v>0</v>
      </c>
      <c r="J15" s="22">
        <f>J16</f>
        <v>59200</v>
      </c>
      <c r="K15" s="12">
        <f>K16</f>
        <v>59200</v>
      </c>
      <c r="L15" s="12">
        <v>0</v>
      </c>
      <c r="M15" s="12">
        <v>0</v>
      </c>
      <c r="N15" s="12">
        <v>0</v>
      </c>
      <c r="O15" s="12">
        <f>O16</f>
        <v>59200</v>
      </c>
      <c r="P15" s="22">
        <f>E15+J15</f>
        <v>388200</v>
      </c>
    </row>
    <row r="16" spans="1:16" x14ac:dyDescent="0.25">
      <c r="A16" s="10" t="s">
        <v>17</v>
      </c>
      <c r="B16" s="11"/>
      <c r="C16" s="12"/>
      <c r="D16" s="13" t="s">
        <v>16</v>
      </c>
      <c r="E16" s="22">
        <f>SUM(E17:E20)</f>
        <v>329000</v>
      </c>
      <c r="F16" s="12">
        <f>SUM(F17:F20)</f>
        <v>329000</v>
      </c>
      <c r="G16" s="12">
        <v>0</v>
      </c>
      <c r="H16" s="12">
        <v>0</v>
      </c>
      <c r="I16" s="12">
        <v>0</v>
      </c>
      <c r="J16" s="22">
        <f>SUM(J17:J20)</f>
        <v>59200</v>
      </c>
      <c r="K16" s="12">
        <f t="shared" ref="K16:N16" si="1">SUM(K17:K20)</f>
        <v>59200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>SUM(O17:O20)</f>
        <v>59200</v>
      </c>
      <c r="P16" s="22">
        <f t="shared" ref="P16:P31" si="2">E16+J16</f>
        <v>388200</v>
      </c>
    </row>
    <row r="17" spans="1:16" ht="110.25" x14ac:dyDescent="0.25">
      <c r="A17" s="14" t="s">
        <v>18</v>
      </c>
      <c r="B17" s="14" t="s">
        <v>20</v>
      </c>
      <c r="C17" s="15" t="s">
        <v>19</v>
      </c>
      <c r="D17" s="16" t="s">
        <v>21</v>
      </c>
      <c r="E17" s="17">
        <f>F17</f>
        <v>250000</v>
      </c>
      <c r="F17" s="18">
        <f>180000+70000</f>
        <v>250000</v>
      </c>
      <c r="G17" s="18">
        <v>0</v>
      </c>
      <c r="H17" s="18">
        <v>0</v>
      </c>
      <c r="I17" s="18">
        <v>0</v>
      </c>
      <c r="J17" s="17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22">
        <f t="shared" si="2"/>
        <v>250000</v>
      </c>
    </row>
    <row r="18" spans="1:16" ht="31.5" x14ac:dyDescent="0.25">
      <c r="A18" s="14" t="s">
        <v>22</v>
      </c>
      <c r="B18" s="14" t="s">
        <v>24</v>
      </c>
      <c r="C18" s="15" t="s">
        <v>23</v>
      </c>
      <c r="D18" s="16" t="s">
        <v>25</v>
      </c>
      <c r="E18" s="17">
        <v>29000</v>
      </c>
      <c r="F18" s="18">
        <v>29000</v>
      </c>
      <c r="G18" s="18">
        <v>0</v>
      </c>
      <c r="H18" s="18">
        <v>0</v>
      </c>
      <c r="I18" s="18">
        <v>0</v>
      </c>
      <c r="J18" s="1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22">
        <f t="shared" si="2"/>
        <v>29000</v>
      </c>
    </row>
    <row r="19" spans="1:16" ht="30.75" customHeight="1" x14ac:dyDescent="0.25">
      <c r="A19" s="14" t="s">
        <v>62</v>
      </c>
      <c r="B19" s="14" t="s">
        <v>63</v>
      </c>
      <c r="C19" s="15" t="s">
        <v>64</v>
      </c>
      <c r="D19" s="16" t="s">
        <v>65</v>
      </c>
      <c r="E19" s="17">
        <v>0</v>
      </c>
      <c r="F19" s="18">
        <v>0</v>
      </c>
      <c r="G19" s="18">
        <v>0</v>
      </c>
      <c r="H19" s="18">
        <v>0</v>
      </c>
      <c r="I19" s="18">
        <v>0</v>
      </c>
      <c r="J19" s="17">
        <f>K19</f>
        <v>59200</v>
      </c>
      <c r="K19" s="18">
        <v>59200</v>
      </c>
      <c r="L19" s="18">
        <v>0</v>
      </c>
      <c r="M19" s="18">
        <v>0</v>
      </c>
      <c r="N19" s="18">
        <v>0</v>
      </c>
      <c r="O19" s="18">
        <v>59200</v>
      </c>
      <c r="P19" s="22">
        <f t="shared" si="2"/>
        <v>59200</v>
      </c>
    </row>
    <row r="20" spans="1:16" ht="47.25" x14ac:dyDescent="0.25">
      <c r="A20" s="26" t="s">
        <v>68</v>
      </c>
      <c r="B20" s="26" t="s">
        <v>69</v>
      </c>
      <c r="C20" s="26" t="s">
        <v>70</v>
      </c>
      <c r="D20" s="27" t="s">
        <v>71</v>
      </c>
      <c r="E20" s="17">
        <v>50000</v>
      </c>
      <c r="F20" s="18">
        <v>50000</v>
      </c>
      <c r="G20" s="18">
        <v>0</v>
      </c>
      <c r="H20" s="18">
        <v>0</v>
      </c>
      <c r="I20" s="18">
        <v>0</v>
      </c>
      <c r="J20" s="1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22">
        <f t="shared" si="2"/>
        <v>50000</v>
      </c>
    </row>
    <row r="21" spans="1:16" ht="47.25" x14ac:dyDescent="0.25">
      <c r="A21" s="10" t="s">
        <v>26</v>
      </c>
      <c r="B21" s="11"/>
      <c r="C21" s="12"/>
      <c r="D21" s="13" t="s">
        <v>27</v>
      </c>
      <c r="E21" s="22">
        <f>E22</f>
        <v>-350300</v>
      </c>
      <c r="F21" s="12">
        <f>F22</f>
        <v>-350300</v>
      </c>
      <c r="G21" s="12">
        <f t="shared" ref="G21:I21" si="3">G22</f>
        <v>-320000</v>
      </c>
      <c r="H21" s="12">
        <f t="shared" si="3"/>
        <v>-550300</v>
      </c>
      <c r="I21" s="12">
        <f t="shared" si="3"/>
        <v>0</v>
      </c>
      <c r="J21" s="22">
        <f>J22</f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f t="shared" si="2"/>
        <v>-350300</v>
      </c>
    </row>
    <row r="22" spans="1:16" ht="47.25" x14ac:dyDescent="0.25">
      <c r="A22" s="10" t="s">
        <v>28</v>
      </c>
      <c r="B22" s="11"/>
      <c r="C22" s="12"/>
      <c r="D22" s="13" t="s">
        <v>29</v>
      </c>
      <c r="E22" s="22">
        <f>SUM(E23:E27)</f>
        <v>-350300</v>
      </c>
      <c r="F22" s="12">
        <f>SUM(F23:F27)</f>
        <v>-350300</v>
      </c>
      <c r="G22" s="12">
        <f t="shared" ref="G22:I22" si="4">SUM(G23:G27)</f>
        <v>-320000</v>
      </c>
      <c r="H22" s="12">
        <f t="shared" si="4"/>
        <v>-550300</v>
      </c>
      <c r="I22" s="12">
        <f t="shared" si="4"/>
        <v>0</v>
      </c>
      <c r="J22" s="22">
        <f>SUM(J23:J27)</f>
        <v>0</v>
      </c>
      <c r="K22" s="12">
        <f>SUM(K23:K27)</f>
        <v>0</v>
      </c>
      <c r="L22" s="12">
        <v>0</v>
      </c>
      <c r="M22" s="12">
        <v>0</v>
      </c>
      <c r="N22" s="12">
        <v>0</v>
      </c>
      <c r="O22" s="12">
        <v>0</v>
      </c>
      <c r="P22" s="22">
        <f t="shared" si="2"/>
        <v>-350300</v>
      </c>
    </row>
    <row r="23" spans="1:16" x14ac:dyDescent="0.25">
      <c r="A23" s="14" t="s">
        <v>30</v>
      </c>
      <c r="B23" s="14" t="s">
        <v>19</v>
      </c>
      <c r="C23" s="15" t="s">
        <v>31</v>
      </c>
      <c r="D23" s="16" t="s">
        <v>32</v>
      </c>
      <c r="E23" s="17">
        <f>F23</f>
        <v>-950300</v>
      </c>
      <c r="F23" s="18">
        <f>G23+H23+-80000</f>
        <v>-950300</v>
      </c>
      <c r="G23" s="18">
        <v>-320000</v>
      </c>
      <c r="H23" s="18">
        <f>-180000-370300</f>
        <v>-550300</v>
      </c>
      <c r="I23" s="18">
        <v>0</v>
      </c>
      <c r="J23" s="17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22">
        <f t="shared" si="2"/>
        <v>-950300</v>
      </c>
    </row>
    <row r="24" spans="1:16" ht="47.25" x14ac:dyDescent="0.25">
      <c r="A24" s="14" t="s">
        <v>75</v>
      </c>
      <c r="B24" s="14" t="s">
        <v>76</v>
      </c>
      <c r="C24" s="15" t="s">
        <v>77</v>
      </c>
      <c r="D24" s="16" t="s">
        <v>78</v>
      </c>
      <c r="E24" s="17">
        <f>H24</f>
        <v>0</v>
      </c>
      <c r="F24" s="18">
        <v>0</v>
      </c>
      <c r="G24" s="18">
        <v>0</v>
      </c>
      <c r="H24" s="18">
        <v>0</v>
      </c>
      <c r="I24" s="18">
        <v>0</v>
      </c>
      <c r="J24" s="17">
        <f>K24</f>
        <v>600000</v>
      </c>
      <c r="K24" s="18">
        <v>600000</v>
      </c>
      <c r="L24" s="18">
        <v>0</v>
      </c>
      <c r="M24" s="18">
        <v>0</v>
      </c>
      <c r="N24" s="18">
        <v>0</v>
      </c>
      <c r="O24" s="18">
        <v>600000</v>
      </c>
      <c r="P24" s="17">
        <f>E24+J24</f>
        <v>600000</v>
      </c>
    </row>
    <row r="25" spans="1:16" x14ac:dyDescent="0.25">
      <c r="A25" s="14" t="s">
        <v>33</v>
      </c>
      <c r="B25" s="14" t="s">
        <v>35</v>
      </c>
      <c r="C25" s="15" t="s">
        <v>34</v>
      </c>
      <c r="D25" s="16" t="s">
        <v>36</v>
      </c>
      <c r="E25" s="17">
        <v>100000</v>
      </c>
      <c r="F25" s="18">
        <v>100000</v>
      </c>
      <c r="G25" s="18">
        <v>0</v>
      </c>
      <c r="H25" s="18">
        <v>0</v>
      </c>
      <c r="I25" s="18">
        <v>0</v>
      </c>
      <c r="J25" s="1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22">
        <f t="shared" si="2"/>
        <v>100000</v>
      </c>
    </row>
    <row r="26" spans="1:16" ht="94.5" x14ac:dyDescent="0.25">
      <c r="A26" s="14" t="s">
        <v>37</v>
      </c>
      <c r="B26" s="14" t="s">
        <v>39</v>
      </c>
      <c r="C26" s="15" t="s">
        <v>38</v>
      </c>
      <c r="D26" s="16" t="s">
        <v>40</v>
      </c>
      <c r="E26" s="17">
        <v>500000</v>
      </c>
      <c r="F26" s="18">
        <v>500000</v>
      </c>
      <c r="G26" s="18">
        <v>0</v>
      </c>
      <c r="H26" s="18">
        <v>0</v>
      </c>
      <c r="I26" s="18">
        <v>0</v>
      </c>
      <c r="J26" s="17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22">
        <f t="shared" si="2"/>
        <v>500000</v>
      </c>
    </row>
    <row r="27" spans="1:16" ht="47.25" x14ac:dyDescent="0.25">
      <c r="A27" s="14" t="s">
        <v>79</v>
      </c>
      <c r="B27" s="14" t="s">
        <v>80</v>
      </c>
      <c r="C27" s="15" t="s">
        <v>81</v>
      </c>
      <c r="D27" s="16" t="s">
        <v>82</v>
      </c>
      <c r="E27" s="17">
        <f>F27</f>
        <v>0</v>
      </c>
      <c r="F27" s="18">
        <v>0</v>
      </c>
      <c r="G27" s="18">
        <v>0</v>
      </c>
      <c r="H27" s="18">
        <v>0</v>
      </c>
      <c r="I27" s="18">
        <v>0</v>
      </c>
      <c r="J27" s="17">
        <f>K27</f>
        <v>-600000</v>
      </c>
      <c r="K27" s="18">
        <v>-600000</v>
      </c>
      <c r="L27" s="18">
        <v>0</v>
      </c>
      <c r="M27" s="18">
        <v>0</v>
      </c>
      <c r="N27" s="18">
        <v>0</v>
      </c>
      <c r="O27" s="18">
        <v>-600000</v>
      </c>
      <c r="P27" s="17">
        <f>E27+J27</f>
        <v>-600000</v>
      </c>
    </row>
    <row r="28" spans="1:16" ht="31.5" x14ac:dyDescent="0.25">
      <c r="A28" s="10" t="s">
        <v>41</v>
      </c>
      <c r="B28" s="11"/>
      <c r="C28" s="12"/>
      <c r="D28" s="13" t="s">
        <v>42</v>
      </c>
      <c r="E28" s="22">
        <f>E29</f>
        <v>-37900</v>
      </c>
      <c r="F28" s="12">
        <f>F29</f>
        <v>16000</v>
      </c>
      <c r="G28" s="12">
        <f t="shared" ref="G28:I28" si="5">G29</f>
        <v>0</v>
      </c>
      <c r="H28" s="12">
        <f t="shared" si="5"/>
        <v>0</v>
      </c>
      <c r="I28" s="12">
        <f t="shared" si="5"/>
        <v>0</v>
      </c>
      <c r="J28" s="2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f t="shared" si="2"/>
        <v>-37900</v>
      </c>
    </row>
    <row r="29" spans="1:16" x14ac:dyDescent="0.25">
      <c r="A29" s="10" t="s">
        <v>43</v>
      </c>
      <c r="B29" s="11"/>
      <c r="C29" s="12"/>
      <c r="D29" s="13" t="s">
        <v>44</v>
      </c>
      <c r="E29" s="22">
        <f>SUM(E30:E31)</f>
        <v>-37900</v>
      </c>
      <c r="F29" s="12">
        <f>SUM(F30:F31)</f>
        <v>16000</v>
      </c>
      <c r="G29" s="12">
        <v>0</v>
      </c>
      <c r="H29" s="12">
        <v>0</v>
      </c>
      <c r="I29" s="12">
        <v>0</v>
      </c>
      <c r="J29" s="2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f t="shared" si="2"/>
        <v>-37900</v>
      </c>
    </row>
    <row r="30" spans="1:16" x14ac:dyDescent="0.25">
      <c r="A30" s="14" t="s">
        <v>49</v>
      </c>
      <c r="B30" s="14" t="s">
        <v>51</v>
      </c>
      <c r="C30" s="15" t="s">
        <v>50</v>
      </c>
      <c r="D30" s="16" t="s">
        <v>52</v>
      </c>
      <c r="E30" s="17">
        <v>16000</v>
      </c>
      <c r="F30" s="18">
        <v>16000</v>
      </c>
      <c r="G30" s="18">
        <v>0</v>
      </c>
      <c r="H30" s="18">
        <v>0</v>
      </c>
      <c r="I30" s="18">
        <v>0</v>
      </c>
      <c r="J30" s="17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7">
        <f>E30+J30</f>
        <v>16000</v>
      </c>
    </row>
    <row r="31" spans="1:16" x14ac:dyDescent="0.25">
      <c r="A31" s="14" t="s">
        <v>45</v>
      </c>
      <c r="B31" s="14" t="s">
        <v>47</v>
      </c>
      <c r="C31" s="15" t="s">
        <v>46</v>
      </c>
      <c r="D31" s="16" t="s">
        <v>48</v>
      </c>
      <c r="E31" s="17">
        <v>-53900</v>
      </c>
      <c r="F31" s="18">
        <v>0</v>
      </c>
      <c r="G31" s="18">
        <v>0</v>
      </c>
      <c r="H31" s="18">
        <v>0</v>
      </c>
      <c r="I31" s="18">
        <v>0</v>
      </c>
      <c r="J31" s="17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22">
        <f t="shared" si="2"/>
        <v>-53900</v>
      </c>
    </row>
    <row r="32" spans="1:16" s="19" customFormat="1" ht="36.75" customHeight="1" x14ac:dyDescent="0.25">
      <c r="A32" s="31" t="s">
        <v>61</v>
      </c>
      <c r="B32" s="31"/>
      <c r="C32" s="31"/>
      <c r="D32" s="31"/>
      <c r="E32" s="8">
        <f>E33</f>
        <v>0</v>
      </c>
      <c r="F32" s="8">
        <f t="shared" ref="F32:I32" si="6">F33</f>
        <v>0</v>
      </c>
      <c r="G32" s="8">
        <f t="shared" si="6"/>
        <v>0</v>
      </c>
      <c r="H32" s="8">
        <f t="shared" si="6"/>
        <v>0</v>
      </c>
      <c r="I32" s="8">
        <f t="shared" si="6"/>
        <v>0</v>
      </c>
      <c r="J32" s="8">
        <f>J33</f>
        <v>200000</v>
      </c>
      <c r="K32" s="8">
        <f t="shared" ref="K32:P32" si="7">K33</f>
        <v>200000</v>
      </c>
      <c r="L32" s="8">
        <f t="shared" si="7"/>
        <v>0</v>
      </c>
      <c r="M32" s="8">
        <f t="shared" si="7"/>
        <v>0</v>
      </c>
      <c r="N32" s="8">
        <f t="shared" si="7"/>
        <v>0</v>
      </c>
      <c r="O32" s="8">
        <f t="shared" si="7"/>
        <v>200000</v>
      </c>
      <c r="P32" s="8">
        <f t="shared" si="7"/>
        <v>200000</v>
      </c>
    </row>
    <row r="33" spans="1:16" x14ac:dyDescent="0.25">
      <c r="A33" s="10" t="s">
        <v>15</v>
      </c>
      <c r="B33" s="11"/>
      <c r="C33" s="12"/>
      <c r="D33" s="13" t="s">
        <v>16</v>
      </c>
      <c r="E33" s="22">
        <f>E34</f>
        <v>0</v>
      </c>
      <c r="F33" s="12">
        <f>F34</f>
        <v>0</v>
      </c>
      <c r="G33" s="12">
        <v>0</v>
      </c>
      <c r="H33" s="12">
        <v>0</v>
      </c>
      <c r="I33" s="12">
        <v>0</v>
      </c>
      <c r="J33" s="22">
        <f>J34</f>
        <v>200000</v>
      </c>
      <c r="K33" s="12">
        <f>K34</f>
        <v>200000</v>
      </c>
      <c r="L33" s="12">
        <f t="shared" ref="L33:O34" si="8">L34</f>
        <v>0</v>
      </c>
      <c r="M33" s="12">
        <f t="shared" si="8"/>
        <v>0</v>
      </c>
      <c r="N33" s="12">
        <f t="shared" si="8"/>
        <v>0</v>
      </c>
      <c r="O33" s="12">
        <f t="shared" si="8"/>
        <v>200000</v>
      </c>
      <c r="P33" s="22">
        <f t="shared" ref="P33:P36" si="9">E33+J33</f>
        <v>200000</v>
      </c>
    </row>
    <row r="34" spans="1:16" x14ac:dyDescent="0.25">
      <c r="A34" s="10" t="s">
        <v>17</v>
      </c>
      <c r="B34" s="11"/>
      <c r="C34" s="12"/>
      <c r="D34" s="13" t="s">
        <v>16</v>
      </c>
      <c r="E34" s="22">
        <f>E35</f>
        <v>0</v>
      </c>
      <c r="F34" s="12">
        <f>F35</f>
        <v>0</v>
      </c>
      <c r="G34" s="12">
        <v>0</v>
      </c>
      <c r="H34" s="12">
        <v>0</v>
      </c>
      <c r="I34" s="12">
        <v>0</v>
      </c>
      <c r="J34" s="22">
        <f>J35</f>
        <v>200000</v>
      </c>
      <c r="K34" s="12">
        <f>K35</f>
        <v>200000</v>
      </c>
      <c r="L34" s="12">
        <f t="shared" si="8"/>
        <v>0</v>
      </c>
      <c r="M34" s="12">
        <f t="shared" si="8"/>
        <v>0</v>
      </c>
      <c r="N34" s="12">
        <f t="shared" si="8"/>
        <v>0</v>
      </c>
      <c r="O34" s="12">
        <f t="shared" si="8"/>
        <v>200000</v>
      </c>
      <c r="P34" s="22">
        <f t="shared" si="9"/>
        <v>200000</v>
      </c>
    </row>
    <row r="35" spans="1:16" ht="30.75" customHeight="1" x14ac:dyDescent="0.25">
      <c r="A35" s="14" t="s">
        <v>62</v>
      </c>
      <c r="B35" s="14" t="s">
        <v>63</v>
      </c>
      <c r="C35" s="15" t="s">
        <v>64</v>
      </c>
      <c r="D35" s="16" t="s">
        <v>65</v>
      </c>
      <c r="E35" s="17">
        <v>0</v>
      </c>
      <c r="F35" s="18">
        <v>0</v>
      </c>
      <c r="G35" s="18">
        <v>0</v>
      </c>
      <c r="H35" s="18">
        <v>0</v>
      </c>
      <c r="I35" s="18">
        <v>0</v>
      </c>
      <c r="J35" s="17">
        <f>K35</f>
        <v>200000</v>
      </c>
      <c r="K35" s="18">
        <v>200000</v>
      </c>
      <c r="L35" s="18">
        <v>0</v>
      </c>
      <c r="M35" s="18">
        <v>0</v>
      </c>
      <c r="N35" s="18">
        <v>0</v>
      </c>
      <c r="O35" s="18">
        <v>200000</v>
      </c>
      <c r="P35" s="22">
        <f t="shared" si="9"/>
        <v>200000</v>
      </c>
    </row>
    <row r="36" spans="1:16" x14ac:dyDescent="0.25">
      <c r="A36" s="20" t="s">
        <v>53</v>
      </c>
      <c r="B36" s="21" t="s">
        <v>53</v>
      </c>
      <c r="C36" s="22" t="s">
        <v>53</v>
      </c>
      <c r="D36" s="23" t="s">
        <v>54</v>
      </c>
      <c r="E36" s="22">
        <f>E32+E14</f>
        <v>-59200</v>
      </c>
      <c r="F36" s="22">
        <f t="shared" ref="F36:O36" si="10">F32+F14</f>
        <v>-5300</v>
      </c>
      <c r="G36" s="22">
        <f t="shared" si="10"/>
        <v>-320000</v>
      </c>
      <c r="H36" s="22">
        <f t="shared" si="10"/>
        <v>-550300</v>
      </c>
      <c r="I36" s="22">
        <f t="shared" si="10"/>
        <v>0</v>
      </c>
      <c r="J36" s="22">
        <f t="shared" si="10"/>
        <v>259200</v>
      </c>
      <c r="K36" s="22">
        <f t="shared" si="10"/>
        <v>259200</v>
      </c>
      <c r="L36" s="22">
        <f t="shared" si="10"/>
        <v>0</v>
      </c>
      <c r="M36" s="22">
        <f t="shared" si="10"/>
        <v>0</v>
      </c>
      <c r="N36" s="22">
        <f t="shared" si="10"/>
        <v>0</v>
      </c>
      <c r="O36" s="22">
        <f t="shared" si="10"/>
        <v>259200</v>
      </c>
      <c r="P36" s="22">
        <f t="shared" si="9"/>
        <v>200000</v>
      </c>
    </row>
    <row r="39" spans="1:16" s="1" customFormat="1" ht="18.75" x14ac:dyDescent="0.3">
      <c r="D39" s="24" t="s">
        <v>66</v>
      </c>
      <c r="G39" s="25" t="s">
        <v>67</v>
      </c>
      <c r="H39" s="2"/>
      <c r="N39" s="24"/>
      <c r="P39" s="2"/>
    </row>
  </sheetData>
  <mergeCells count="24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J9:O9"/>
    <mergeCell ref="J10:J12"/>
    <mergeCell ref="K10:K12"/>
    <mergeCell ref="L10:L12"/>
    <mergeCell ref="M10:N10"/>
    <mergeCell ref="M11:M12"/>
    <mergeCell ref="N11:N12"/>
    <mergeCell ref="A14:D14"/>
    <mergeCell ref="A32:D32"/>
    <mergeCell ref="G11:G12"/>
    <mergeCell ref="H11:H12"/>
    <mergeCell ref="I10:I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Фінансовий 2</cp:lastModifiedBy>
  <dcterms:created xsi:type="dcterms:W3CDTF">2023-05-03T10:38:43Z</dcterms:created>
  <dcterms:modified xsi:type="dcterms:W3CDTF">2023-05-16T12:07:33Z</dcterms:modified>
</cp:coreProperties>
</file>