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сесія 3-засідання 28.03.2025\бюджетні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K52" i="1"/>
  <c r="L52" i="1"/>
  <c r="M52" i="1"/>
  <c r="N52" i="1"/>
  <c r="O52" i="1"/>
  <c r="E52" i="1"/>
  <c r="F53" i="1"/>
  <c r="G53" i="1"/>
  <c r="H53" i="1"/>
  <c r="I53" i="1"/>
  <c r="J53" i="1"/>
  <c r="K53" i="1"/>
  <c r="L53" i="1"/>
  <c r="M53" i="1"/>
  <c r="N53" i="1"/>
  <c r="O53" i="1"/>
  <c r="E53" i="1"/>
  <c r="F47" i="1"/>
  <c r="G47" i="1"/>
  <c r="H47" i="1"/>
  <c r="I47" i="1"/>
  <c r="J47" i="1"/>
  <c r="K47" i="1"/>
  <c r="L47" i="1"/>
  <c r="M47" i="1"/>
  <c r="N47" i="1"/>
  <c r="O47" i="1"/>
  <c r="E47" i="1"/>
  <c r="F48" i="1"/>
  <c r="G48" i="1"/>
  <c r="H48" i="1"/>
  <c r="I48" i="1"/>
  <c r="J48" i="1"/>
  <c r="K48" i="1"/>
  <c r="L48" i="1"/>
  <c r="M48" i="1"/>
  <c r="N48" i="1"/>
  <c r="O48" i="1"/>
  <c r="E48" i="1"/>
  <c r="P48" i="1" s="1"/>
  <c r="F42" i="1"/>
  <c r="G42" i="1"/>
  <c r="H42" i="1"/>
  <c r="I42" i="1"/>
  <c r="J42" i="1"/>
  <c r="K42" i="1"/>
  <c r="L42" i="1"/>
  <c r="M42" i="1"/>
  <c r="N42" i="1"/>
  <c r="O42" i="1"/>
  <c r="F43" i="1"/>
  <c r="G43" i="1"/>
  <c r="H43" i="1"/>
  <c r="I43" i="1"/>
  <c r="J43" i="1"/>
  <c r="K43" i="1"/>
  <c r="L43" i="1"/>
  <c r="M43" i="1"/>
  <c r="N43" i="1"/>
  <c r="O43" i="1"/>
  <c r="E43" i="1"/>
  <c r="F36" i="1"/>
  <c r="G36" i="1"/>
  <c r="H36" i="1"/>
  <c r="J36" i="1"/>
  <c r="K36" i="1"/>
  <c r="L36" i="1"/>
  <c r="M36" i="1"/>
  <c r="N36" i="1"/>
  <c r="O36" i="1"/>
  <c r="E36" i="1"/>
  <c r="F37" i="1"/>
  <c r="G37" i="1"/>
  <c r="H37" i="1"/>
  <c r="I37" i="1"/>
  <c r="I36" i="1" s="1"/>
  <c r="J37" i="1"/>
  <c r="K37" i="1"/>
  <c r="L37" i="1"/>
  <c r="M37" i="1"/>
  <c r="N37" i="1"/>
  <c r="O37" i="1"/>
  <c r="E37" i="1"/>
  <c r="P54" i="1"/>
  <c r="P53" i="1"/>
  <c r="P47" i="1"/>
  <c r="P49" i="1"/>
  <c r="P41" i="1"/>
  <c r="P50" i="1"/>
  <c r="P40" i="1"/>
  <c r="F46" i="1" l="1"/>
  <c r="E46" i="1" s="1"/>
  <c r="F45" i="1"/>
  <c r="E45" i="1" s="1"/>
  <c r="P45" i="1" s="1"/>
  <c r="F44" i="1"/>
  <c r="E44" i="1" s="1"/>
  <c r="P44" i="1" s="1"/>
  <c r="E42" i="1" l="1"/>
  <c r="P46" i="1"/>
  <c r="P43" i="1"/>
  <c r="P42" i="1" s="1"/>
  <c r="L23" i="1"/>
  <c r="O23" i="1"/>
  <c r="N23" i="1"/>
  <c r="M23" i="1"/>
  <c r="K23" i="1"/>
  <c r="I23" i="1"/>
  <c r="H23" i="1"/>
  <c r="G23" i="1"/>
  <c r="F23" i="1"/>
  <c r="J54" i="1"/>
  <c r="O51" i="1"/>
  <c r="J51" i="1" l="1"/>
  <c r="P51" i="1" s="1"/>
  <c r="P52" i="1"/>
  <c r="J23" i="1"/>
  <c r="P37" i="1"/>
  <c r="E23" i="1"/>
  <c r="P36" i="1" l="1"/>
  <c r="P23" i="1" s="1"/>
  <c r="O57" i="1"/>
  <c r="N57" i="1"/>
  <c r="M57" i="1"/>
  <c r="L57" i="1"/>
  <c r="K57" i="1"/>
  <c r="J57" i="1"/>
  <c r="I57" i="1"/>
  <c r="H57" i="1"/>
  <c r="G57" i="1"/>
  <c r="F57" i="1"/>
  <c r="E57" i="1" l="1"/>
  <c r="P57" i="1" l="1"/>
</calcChain>
</file>

<file path=xl/sharedStrings.xml><?xml version="1.0" encoding="utf-8"?>
<sst xmlns="http://schemas.openxmlformats.org/spreadsheetml/2006/main" count="91" uniqueCount="74">
  <si>
    <t>Додаток 2.1</t>
  </si>
  <si>
    <t>Зміни до розподілу видатків бюджету Великобичківської селищної територіальної громади на 2025 рік за головним розпорядником коштів</t>
  </si>
  <si>
    <t>(у межах спрямування залишку коштів загального та спеціального фондів, що утворився на початок 2025 року та перерозподіл видатків в межах загального обсягу)</t>
  </si>
  <si>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</si>
  <si>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</si>
  <si>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</si>
  <si>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</si>
  <si>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</si>
  <si>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</si>
  <si>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</si>
  <si>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</si>
  <si>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</si>
  <si>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</si>
  <si>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</si>
  <si>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</si>
  <si>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</si>
  <si>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</si>
  <si>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</si>
  <si>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</si>
  <si>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</si>
  <si>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0100000</t>
  </si>
  <si>
    <t>01</t>
  </si>
  <si>
    <t xml:space="preserve"> Великобичківська селищна рада (головний розпорядник)</t>
  </si>
  <si>
    <t>0110000</t>
  </si>
  <si>
    <t xml:space="preserve">  Великобичківська селищна рада (відповідальний виконавець)</t>
  </si>
  <si>
    <t>0118340</t>
  </si>
  <si>
    <t>8340</t>
  </si>
  <si>
    <t>0540</t>
  </si>
  <si>
    <t>Природоохоронні заходи за рахунок цільових фондів</t>
  </si>
  <si>
    <t>X</t>
  </si>
  <si>
    <t>УСЬОГО</t>
  </si>
  <si>
    <t>Секретар ради</t>
  </si>
  <si>
    <t>Валентина БОЖУК</t>
  </si>
  <si>
    <t>0118330</t>
  </si>
  <si>
    <t>Інша діяльність у сфері екології та охорони природних ресурсів</t>
  </si>
  <si>
    <t>до рішення 39-ї сесії 8-го скликання ІIІ-засідання</t>
  </si>
  <si>
    <t>0600000</t>
  </si>
  <si>
    <t>Відділ освіти,культури,молоді та спорту Великобичківської селищної ради (головний розпорядник)</t>
  </si>
  <si>
    <t>0610000</t>
  </si>
  <si>
    <t>Відділ освіти,культури, молоді та спорту Великобичківської селищної ради (відповідальний виконавець)</t>
  </si>
  <si>
    <t>0611292</t>
  </si>
  <si>
    <t>0990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</si>
  <si>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</t>
  </si>
  <si>
    <t>0611151</t>
  </si>
  <si>
    <t>0614040</t>
  </si>
  <si>
    <t>0614030</t>
  </si>
  <si>
    <t>Забезпечення діяльності інклюзивно-ресурсних центрів за рахунок коштів місцевого бюджету</t>
  </si>
  <si>
    <t>0824</t>
  </si>
  <si>
    <t>Забезпечення діяльності бібліотек</t>
  </si>
  <si>
    <t>4040</t>
  </si>
  <si>
    <t>Забезпечення діяльності музеїв і виставок</t>
  </si>
  <si>
    <t>0116030</t>
  </si>
  <si>
    <t>6030</t>
  </si>
  <si>
    <t>0620</t>
  </si>
  <si>
    <t>Організація благоустрою населених пунктів</t>
  </si>
  <si>
    <t>3700000</t>
  </si>
  <si>
    <t>3710000</t>
  </si>
  <si>
    <t>3719770</t>
  </si>
  <si>
    <t>9770</t>
  </si>
  <si>
    <t>0180</t>
  </si>
  <si>
    <t>Інші субвенції з місцевого бюджету</t>
  </si>
  <si>
    <t>06</t>
  </si>
  <si>
    <t>1. Перерозподіл видатків в межах загального обсягу</t>
  </si>
  <si>
    <t>2. Спрямування  субвенції з місцевого бюджету за рахунок залишку коштів освітньої субвенції, що утворився на початок бюджетного періоду</t>
  </si>
  <si>
    <t>0117351</t>
  </si>
  <si>
    <t>0443</t>
  </si>
  <si>
    <t>Розроблення комплексних планів просторового розвитку територій територіальних громад</t>
  </si>
  <si>
    <t>3718710</t>
  </si>
  <si>
    <t>8710</t>
  </si>
  <si>
    <t>0133</t>
  </si>
  <si>
    <t>Резервний фонд місцевого бюджету</t>
  </si>
  <si>
    <t>Великобичківської селищної ради від 28.03.2025р. № 1562</t>
  </si>
  <si>
    <t>Фінансовий відділ Великобичківської селищної ради  (головний розпорядник)</t>
  </si>
  <si>
    <t>Фінансовий відділ Великобичківської селищної ради (відповідальний виконавець)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</si>
</sst>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>
      <alignment vertical="top"/>
    </xf>
  </cellStyleXfs>
  <cellXfs count="72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5" fillId="3" borderId="2" xfId="0" quotePrefix="1" applyNumberFormat="1" applyFont="1" applyFill="1" applyBorder="1" applyAlignment="1">
      <alignment horizontal="center" vertical="center" wrapText="1"/>
    </xf>
    <xf numFmtId="4" fontId="5" fillId="3" borderId="2" xfId="0" quotePrefix="1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4" fontId="4" fillId="2" borderId="2" xfId="0" quotePrefix="1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9" fillId="0" borderId="2" xfId="2" applyNumberFormat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5" fillId="0" borderId="3" xfId="0" quotePrefix="1" applyNumberFormat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49" fontId="5" fillId="0" borderId="2" xfId="0" quotePrefix="1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3" xfId="0" quotePrefix="1" applyNumberFormat="1" applyFont="1" applyBorder="1" applyAlignment="1">
      <alignment horizontal="left" vertical="center" wrapText="1"/>
    </xf>
    <xf numFmtId="49" fontId="5" fillId="0" borderId="4" xfId="0" quotePrefix="1" applyNumberFormat="1" applyFont="1" applyBorder="1" applyAlignment="1">
      <alignment horizontal="left" vertical="center" wrapText="1"/>
    </xf>
    <xf numFmtId="49" fontId="5" fillId="0" borderId="5" xfId="0" quotePrefix="1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</cellXfs>
  <cellStyles count="3">
    <cellStyle name="Звичайний_Додаток _ 3 зм_ни 4575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abSelected="1" view="pageBreakPreview" topLeftCell="A39" zoomScale="60" zoomScaleNormal="100" workbookViewId="0">
      <selection activeCell="I41" sqref="I41"/>
    </sheetView>
  </sheetViews>
  <sheetFormatPr defaultRowHeight="15" x14ac:dyDescent="0.25"/>
  <cols>
    <col min="1" max="1" width="14.28515625" customWidth="1"/>
    <col min="2" max="2" width="6.5703125" customWidth="1"/>
    <col min="4" max="4" width="36.140625" customWidth="1"/>
    <col min="5" max="5" width="15" customWidth="1"/>
    <col min="6" max="6" width="14.42578125" customWidth="1"/>
    <col min="7" max="7" width="14.85546875" customWidth="1"/>
    <col min="8" max="8" width="11.28515625" customWidth="1"/>
    <col min="9" max="9" width="12.7109375" customWidth="1"/>
    <col min="10" max="10" width="12.85546875" customWidth="1"/>
    <col min="11" max="11" width="12.7109375" customWidth="1"/>
    <col min="12" max="12" width="13.140625" customWidth="1"/>
    <col min="15" max="15" width="13.140625" customWidth="1"/>
    <col min="16" max="16" width="15.42578125" customWidth="1"/>
  </cols>
  <sheetData>
    <row r="2" spans="1:16" x14ac:dyDescent="0.25">
      <c r="M2" t="s">
        <v>0</v>
      </c>
    </row>
    <row r="3" spans="1:16" x14ac:dyDescent="0.25">
      <c r="M3" t="s">
        <v>35</v>
      </c>
    </row>
    <row r="4" spans="1:16" x14ac:dyDescent="0.25">
      <c r="M4" t="s">
        <v>71</v>
      </c>
    </row>
    <row r="6" spans="1:16" ht="15.75" x14ac:dyDescent="0.2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.75" x14ac:dyDescent="0.25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x14ac:dyDescent="0.25">
      <c r="A8" s="1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4</v>
      </c>
      <c r="P9" s="4" t="s">
        <v>5</v>
      </c>
    </row>
    <row r="10" spans="1:16" x14ac:dyDescent="0.25">
      <c r="A10" s="54" t="s">
        <v>6</v>
      </c>
      <c r="B10" s="54" t="s">
        <v>7</v>
      </c>
      <c r="C10" s="54" t="s">
        <v>8</v>
      </c>
      <c r="D10" s="55" t="s">
        <v>9</v>
      </c>
      <c r="E10" s="55" t="s">
        <v>10</v>
      </c>
      <c r="F10" s="55"/>
      <c r="G10" s="55"/>
      <c r="H10" s="55"/>
      <c r="I10" s="55"/>
      <c r="J10" s="55" t="s">
        <v>11</v>
      </c>
      <c r="K10" s="55"/>
      <c r="L10" s="55"/>
      <c r="M10" s="55"/>
      <c r="N10" s="55"/>
      <c r="O10" s="55"/>
      <c r="P10" s="56" t="s">
        <v>12</v>
      </c>
    </row>
    <row r="11" spans="1:16" x14ac:dyDescent="0.25">
      <c r="A11" s="55"/>
      <c r="B11" s="55"/>
      <c r="C11" s="55"/>
      <c r="D11" s="55"/>
      <c r="E11" s="56" t="s">
        <v>13</v>
      </c>
      <c r="F11" s="55" t="s">
        <v>14</v>
      </c>
      <c r="G11" s="55" t="s">
        <v>15</v>
      </c>
      <c r="H11" s="55"/>
      <c r="I11" s="55" t="s">
        <v>16</v>
      </c>
      <c r="J11" s="56" t="s">
        <v>13</v>
      </c>
      <c r="K11" s="55" t="s">
        <v>17</v>
      </c>
      <c r="L11" s="55" t="s">
        <v>14</v>
      </c>
      <c r="M11" s="55" t="s">
        <v>15</v>
      </c>
      <c r="N11" s="55"/>
      <c r="O11" s="55" t="s">
        <v>16</v>
      </c>
      <c r="P11" s="55"/>
    </row>
    <row r="12" spans="1:16" x14ac:dyDescent="0.25">
      <c r="A12" s="55"/>
      <c r="B12" s="55"/>
      <c r="C12" s="55"/>
      <c r="D12" s="55"/>
      <c r="E12" s="55"/>
      <c r="F12" s="55"/>
      <c r="G12" s="55" t="s">
        <v>18</v>
      </c>
      <c r="H12" s="55" t="s">
        <v>19</v>
      </c>
      <c r="I12" s="55"/>
      <c r="J12" s="55"/>
      <c r="K12" s="55"/>
      <c r="L12" s="55"/>
      <c r="M12" s="55" t="s">
        <v>18</v>
      </c>
      <c r="N12" s="55" t="s">
        <v>19</v>
      </c>
      <c r="O12" s="55"/>
      <c r="P12" s="55"/>
    </row>
    <row r="13" spans="1:16" ht="115.5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x14ac:dyDescent="0.25">
      <c r="A14" s="5">
        <v>1</v>
      </c>
      <c r="B14" s="5">
        <v>2</v>
      </c>
      <c r="C14" s="5">
        <v>3</v>
      </c>
      <c r="D14" s="5">
        <v>4</v>
      </c>
      <c r="E14" s="6">
        <v>5</v>
      </c>
      <c r="F14" s="5">
        <v>6</v>
      </c>
      <c r="G14" s="5">
        <v>7</v>
      </c>
      <c r="H14" s="5">
        <v>8</v>
      </c>
      <c r="I14" s="5">
        <v>9</v>
      </c>
      <c r="J14" s="6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6">
        <v>16</v>
      </c>
    </row>
    <row r="15" spans="1:16" ht="15.75" hidden="1" x14ac:dyDescent="0.25">
      <c r="A15" s="69"/>
      <c r="B15" s="70"/>
      <c r="C15" s="70"/>
      <c r="D15" s="7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5.75" hidden="1" x14ac:dyDescent="0.25">
      <c r="A16" s="66"/>
      <c r="B16" s="67"/>
      <c r="C16" s="67"/>
      <c r="D16" s="6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5.75" hidden="1" x14ac:dyDescent="0.25">
      <c r="A17" s="9"/>
      <c r="B17" s="9"/>
      <c r="C17" s="9"/>
      <c r="D17" s="10"/>
      <c r="E17" s="7"/>
      <c r="F17" s="8"/>
      <c r="G17" s="8"/>
      <c r="H17" s="8"/>
      <c r="I17" s="8"/>
      <c r="J17" s="7"/>
      <c r="K17" s="8"/>
      <c r="L17" s="8"/>
      <c r="M17" s="8"/>
      <c r="N17" s="8"/>
      <c r="O17" s="8"/>
      <c r="P17" s="7"/>
    </row>
    <row r="18" spans="1:16" ht="15.75" hidden="1" x14ac:dyDescent="0.25">
      <c r="A18" s="9"/>
      <c r="B18" s="9"/>
      <c r="C18" s="9"/>
      <c r="D18" s="10"/>
      <c r="E18" s="7"/>
      <c r="F18" s="8"/>
      <c r="G18" s="8"/>
      <c r="H18" s="8"/>
      <c r="I18" s="8"/>
      <c r="J18" s="7"/>
      <c r="K18" s="8"/>
      <c r="L18" s="8"/>
      <c r="M18" s="8"/>
      <c r="N18" s="8"/>
      <c r="O18" s="8"/>
      <c r="P18" s="7"/>
    </row>
    <row r="19" spans="1:16" ht="15.75" hidden="1" x14ac:dyDescent="0.25">
      <c r="A19" s="11"/>
      <c r="B19" s="12"/>
      <c r="C19" s="11"/>
      <c r="D19" s="13"/>
      <c r="E19" s="14"/>
      <c r="F19" s="15"/>
      <c r="G19" s="15"/>
      <c r="H19" s="15"/>
      <c r="I19" s="15"/>
      <c r="J19" s="14"/>
      <c r="K19" s="15"/>
      <c r="L19" s="15"/>
      <c r="M19" s="15"/>
      <c r="N19" s="15"/>
      <c r="O19" s="15"/>
      <c r="P19" s="7"/>
    </row>
    <row r="20" spans="1:16" ht="15.75" hidden="1" x14ac:dyDescent="0.25">
      <c r="A20" s="16"/>
      <c r="B20" s="17"/>
      <c r="C20" s="16"/>
      <c r="D20" s="18"/>
      <c r="E20" s="14"/>
      <c r="F20" s="8"/>
      <c r="G20" s="8"/>
      <c r="H20" s="15"/>
      <c r="I20" s="8"/>
      <c r="J20" s="14"/>
      <c r="K20" s="8"/>
      <c r="L20" s="8"/>
      <c r="M20" s="8"/>
      <c r="N20" s="8"/>
      <c r="O20" s="8"/>
      <c r="P20" s="7"/>
    </row>
    <row r="21" spans="1:16" ht="15.75" hidden="1" x14ac:dyDescent="0.25">
      <c r="A21" s="41"/>
      <c r="B21" s="42"/>
      <c r="C21" s="41"/>
      <c r="D21" s="45"/>
      <c r="E21" s="14"/>
      <c r="F21" s="44"/>
      <c r="G21" s="44"/>
      <c r="H21" s="15"/>
      <c r="I21" s="44"/>
      <c r="J21" s="14"/>
      <c r="K21" s="44"/>
      <c r="L21" s="44"/>
      <c r="M21" s="44"/>
      <c r="N21" s="44"/>
      <c r="O21" s="44"/>
      <c r="P21" s="7"/>
    </row>
    <row r="22" spans="1:16" hidden="1" x14ac:dyDescent="0.25"/>
    <row r="23" spans="1:16" ht="34.5" customHeight="1" x14ac:dyDescent="0.25">
      <c r="A23" s="57" t="s">
        <v>62</v>
      </c>
      <c r="B23" s="58"/>
      <c r="C23" s="58"/>
      <c r="D23" s="59"/>
      <c r="E23" s="7">
        <f>E36+E42+E47</f>
        <v>-800000</v>
      </c>
      <c r="F23" s="7">
        <f t="shared" ref="F23:P23" si="0">F36+F42+F47</f>
        <v>-500000</v>
      </c>
      <c r="G23" s="7">
        <f t="shared" si="0"/>
        <v>0</v>
      </c>
      <c r="H23" s="7">
        <f t="shared" si="0"/>
        <v>0</v>
      </c>
      <c r="I23" s="7">
        <f t="shared" si="0"/>
        <v>-200000</v>
      </c>
      <c r="J23" s="7">
        <f t="shared" si="0"/>
        <v>800000</v>
      </c>
      <c r="K23" s="7">
        <f t="shared" si="0"/>
        <v>800000</v>
      </c>
      <c r="L23" s="7">
        <f t="shared" si="0"/>
        <v>0</v>
      </c>
      <c r="M23" s="7">
        <f t="shared" si="0"/>
        <v>0</v>
      </c>
      <c r="N23" s="7">
        <f t="shared" si="0"/>
        <v>0</v>
      </c>
      <c r="O23" s="7">
        <f t="shared" si="0"/>
        <v>800000</v>
      </c>
      <c r="P23" s="7">
        <f t="shared" si="0"/>
        <v>0</v>
      </c>
    </row>
    <row r="24" spans="1:16" ht="15.75" hidden="1" x14ac:dyDescent="0.25">
      <c r="A24" s="16"/>
      <c r="B24" s="17"/>
      <c r="C24" s="16"/>
      <c r="D24" s="18"/>
      <c r="E24" s="14">
        <v>0</v>
      </c>
      <c r="F24" s="8"/>
      <c r="G24" s="8"/>
      <c r="H24" s="8"/>
      <c r="I24" s="8"/>
      <c r="J24" s="7"/>
      <c r="K24" s="8"/>
      <c r="L24" s="8"/>
      <c r="M24" s="8"/>
      <c r="N24" s="8"/>
      <c r="O24" s="8"/>
      <c r="P24" s="7"/>
    </row>
    <row r="25" spans="1:16" ht="15.75" hidden="1" x14ac:dyDescent="0.25">
      <c r="A25" s="16"/>
      <c r="B25" s="17"/>
      <c r="C25" s="16"/>
      <c r="D25" s="18"/>
      <c r="E25" s="14">
        <v>0</v>
      </c>
      <c r="F25" s="8"/>
      <c r="G25" s="8"/>
      <c r="H25" s="8"/>
      <c r="I25" s="8"/>
      <c r="J25" s="7"/>
      <c r="K25" s="8"/>
      <c r="L25" s="8"/>
      <c r="M25" s="8"/>
      <c r="N25" s="8"/>
      <c r="O25" s="8"/>
      <c r="P25" s="7"/>
    </row>
    <row r="26" spans="1:16" ht="15.75" hidden="1" x14ac:dyDescent="0.25">
      <c r="A26" s="11"/>
      <c r="B26" s="12"/>
      <c r="C26" s="11"/>
      <c r="D26" s="13"/>
      <c r="E26" s="14">
        <v>0</v>
      </c>
      <c r="F26" s="15"/>
      <c r="G26" s="15"/>
      <c r="H26" s="15"/>
      <c r="I26" s="15"/>
      <c r="J26" s="14"/>
      <c r="K26" s="15"/>
      <c r="L26" s="15"/>
      <c r="M26" s="15"/>
      <c r="N26" s="15"/>
      <c r="O26" s="15"/>
      <c r="P26" s="7"/>
    </row>
    <row r="27" spans="1:16" ht="15.75" hidden="1" x14ac:dyDescent="0.25">
      <c r="A27" s="60"/>
      <c r="B27" s="61"/>
      <c r="C27" s="61"/>
      <c r="D27" s="62"/>
      <c r="E27" s="14">
        <v>0</v>
      </c>
      <c r="F27" s="22"/>
      <c r="G27" s="22"/>
      <c r="H27" s="22"/>
      <c r="I27" s="22"/>
      <c r="J27" s="21"/>
      <c r="K27" s="22"/>
      <c r="L27" s="22"/>
      <c r="M27" s="22"/>
      <c r="N27" s="22"/>
      <c r="O27" s="22"/>
      <c r="P27" s="21"/>
    </row>
    <row r="28" spans="1:16" ht="15.75" hidden="1" x14ac:dyDescent="0.25">
      <c r="A28" s="23"/>
      <c r="B28" s="16"/>
      <c r="C28" s="22"/>
      <c r="D28" s="10"/>
      <c r="E28" s="14">
        <v>0</v>
      </c>
      <c r="F28" s="8"/>
      <c r="G28" s="8"/>
      <c r="H28" s="8"/>
      <c r="I28" s="8"/>
      <c r="J28" s="7"/>
      <c r="K28" s="8"/>
      <c r="L28" s="8"/>
      <c r="M28" s="8"/>
      <c r="N28" s="8"/>
      <c r="O28" s="8"/>
      <c r="P28" s="7"/>
    </row>
    <row r="29" spans="1:16" ht="15.75" hidden="1" x14ac:dyDescent="0.25">
      <c r="A29" s="23"/>
      <c r="B29" s="16"/>
      <c r="C29" s="22"/>
      <c r="D29" s="10"/>
      <c r="E29" s="14">
        <v>0</v>
      </c>
      <c r="F29" s="8"/>
      <c r="G29" s="8"/>
      <c r="H29" s="8"/>
      <c r="I29" s="8"/>
      <c r="J29" s="7"/>
      <c r="K29" s="8"/>
      <c r="L29" s="8"/>
      <c r="M29" s="8"/>
      <c r="N29" s="8"/>
      <c r="O29" s="8"/>
      <c r="P29" s="7"/>
    </row>
    <row r="30" spans="1:16" ht="15.75" hidden="1" x14ac:dyDescent="0.25">
      <c r="A30" s="19"/>
      <c r="B30" s="24"/>
      <c r="C30" s="25"/>
      <c r="D30" s="20"/>
      <c r="E30" s="14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6"/>
    </row>
    <row r="31" spans="1:16" ht="15.75" hidden="1" x14ac:dyDescent="0.25">
      <c r="A31" s="27"/>
      <c r="B31" s="12"/>
      <c r="C31" s="11"/>
      <c r="D31" s="28"/>
      <c r="E31" s="14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75" hidden="1" x14ac:dyDescent="0.25">
      <c r="A32" s="29"/>
      <c r="B32" s="29"/>
      <c r="C32" s="30"/>
      <c r="D32" s="28"/>
      <c r="E32" s="14">
        <v>0</v>
      </c>
      <c r="F32" s="15"/>
      <c r="G32" s="15"/>
      <c r="H32" s="15"/>
      <c r="I32" s="15"/>
      <c r="J32" s="14"/>
      <c r="K32" s="15"/>
      <c r="L32" s="15"/>
      <c r="M32" s="15"/>
      <c r="N32" s="15"/>
      <c r="O32" s="15"/>
      <c r="P32" s="14"/>
    </row>
    <row r="33" spans="1:16" ht="15.75" hidden="1" x14ac:dyDescent="0.25">
      <c r="A33" s="27"/>
      <c r="B33" s="29"/>
      <c r="C33" s="30"/>
      <c r="D33" s="28"/>
      <c r="E33" s="14">
        <v>0</v>
      </c>
      <c r="F33" s="15"/>
      <c r="G33" s="15"/>
      <c r="H33" s="15"/>
      <c r="I33" s="15"/>
      <c r="J33" s="14"/>
      <c r="K33" s="15"/>
      <c r="L33" s="15"/>
      <c r="M33" s="15"/>
      <c r="N33" s="15"/>
      <c r="O33" s="15"/>
      <c r="P33" s="14"/>
    </row>
    <row r="34" spans="1:16" ht="15.75" hidden="1" x14ac:dyDescent="0.25">
      <c r="A34" s="9"/>
      <c r="B34" s="9"/>
      <c r="C34" s="31"/>
      <c r="D34" s="10"/>
      <c r="E34" s="14">
        <v>0</v>
      </c>
      <c r="F34" s="8"/>
      <c r="G34" s="8"/>
      <c r="H34" s="8"/>
      <c r="I34" s="8"/>
      <c r="J34" s="7"/>
      <c r="K34" s="8"/>
      <c r="L34" s="8"/>
      <c r="M34" s="8"/>
      <c r="N34" s="8"/>
      <c r="O34" s="8"/>
      <c r="P34" s="7"/>
    </row>
    <row r="35" spans="1:16" ht="15.75" hidden="1" x14ac:dyDescent="0.25">
      <c r="A35" s="9"/>
      <c r="B35" s="9"/>
      <c r="C35" s="31"/>
      <c r="D35" s="10"/>
      <c r="E35" s="14">
        <v>0</v>
      </c>
      <c r="F35" s="8"/>
      <c r="G35" s="8"/>
      <c r="H35" s="8"/>
      <c r="I35" s="8"/>
      <c r="J35" s="7"/>
      <c r="K35" s="8"/>
      <c r="L35" s="8"/>
      <c r="M35" s="8"/>
      <c r="N35" s="8"/>
      <c r="O35" s="8"/>
      <c r="P35" s="7"/>
    </row>
    <row r="36" spans="1:16" ht="36.75" customHeight="1" x14ac:dyDescent="0.25">
      <c r="A36" s="9" t="s">
        <v>20</v>
      </c>
      <c r="B36" s="9" t="s">
        <v>21</v>
      </c>
      <c r="C36" s="9"/>
      <c r="D36" s="10" t="s">
        <v>22</v>
      </c>
      <c r="E36" s="7">
        <f>E37</f>
        <v>-700000</v>
      </c>
      <c r="F36" s="7">
        <f t="shared" ref="F36:O36" si="1">F37</f>
        <v>-500000</v>
      </c>
      <c r="G36" s="7">
        <f t="shared" si="1"/>
        <v>0</v>
      </c>
      <c r="H36" s="7">
        <f t="shared" si="1"/>
        <v>0</v>
      </c>
      <c r="I36" s="7">
        <f t="shared" si="1"/>
        <v>-200000</v>
      </c>
      <c r="J36" s="7">
        <f t="shared" si="1"/>
        <v>0</v>
      </c>
      <c r="K36" s="7">
        <f t="shared" si="1"/>
        <v>0</v>
      </c>
      <c r="L36" s="7">
        <f t="shared" si="1"/>
        <v>0</v>
      </c>
      <c r="M36" s="7">
        <f t="shared" si="1"/>
        <v>0</v>
      </c>
      <c r="N36" s="7">
        <f t="shared" si="1"/>
        <v>0</v>
      </c>
      <c r="O36" s="7">
        <f t="shared" si="1"/>
        <v>0</v>
      </c>
      <c r="P36" s="7">
        <f t="shared" ref="P36" si="2">E36+J36</f>
        <v>-700000</v>
      </c>
    </row>
    <row r="37" spans="1:16" ht="37.5" customHeight="1" x14ac:dyDescent="0.25">
      <c r="A37" s="9" t="s">
        <v>23</v>
      </c>
      <c r="B37" s="9" t="s">
        <v>21</v>
      </c>
      <c r="C37" s="9"/>
      <c r="D37" s="10" t="s">
        <v>24</v>
      </c>
      <c r="E37" s="7">
        <f>E40+E41+E38+E39</f>
        <v>-700000</v>
      </c>
      <c r="F37" s="7">
        <f t="shared" ref="F37:O37" si="3">F40+F41+F38+F39</f>
        <v>-500000</v>
      </c>
      <c r="G37" s="7">
        <f t="shared" si="3"/>
        <v>0</v>
      </c>
      <c r="H37" s="7">
        <f t="shared" si="3"/>
        <v>0</v>
      </c>
      <c r="I37" s="7">
        <f t="shared" si="3"/>
        <v>-200000</v>
      </c>
      <c r="J37" s="7">
        <f t="shared" si="3"/>
        <v>0</v>
      </c>
      <c r="K37" s="7">
        <f t="shared" si="3"/>
        <v>0</v>
      </c>
      <c r="L37" s="7">
        <f t="shared" si="3"/>
        <v>0</v>
      </c>
      <c r="M37" s="7">
        <f t="shared" si="3"/>
        <v>0</v>
      </c>
      <c r="N37" s="7">
        <f t="shared" si="3"/>
        <v>0</v>
      </c>
      <c r="O37" s="7">
        <f t="shared" si="3"/>
        <v>0</v>
      </c>
      <c r="P37" s="7">
        <f>E37+J37</f>
        <v>-700000</v>
      </c>
    </row>
    <row r="38" spans="1:16" ht="31.5" customHeight="1" x14ac:dyDescent="0.25">
      <c r="A38" s="41" t="s">
        <v>33</v>
      </c>
      <c r="B38" s="42">
        <v>8330</v>
      </c>
      <c r="C38" s="41" t="s">
        <v>27</v>
      </c>
      <c r="D38" s="43" t="s">
        <v>34</v>
      </c>
      <c r="E38" s="14">
        <v>0</v>
      </c>
      <c r="F38" s="15">
        <v>0</v>
      </c>
      <c r="G38" s="15">
        <v>0</v>
      </c>
      <c r="H38" s="15">
        <v>0</v>
      </c>
      <c r="I38" s="44">
        <v>0</v>
      </c>
      <c r="J38" s="14">
        <v>174000</v>
      </c>
      <c r="K38" s="44">
        <v>0</v>
      </c>
      <c r="L38" s="15">
        <v>174000</v>
      </c>
      <c r="M38" s="44">
        <v>0</v>
      </c>
      <c r="N38" s="44">
        <v>0</v>
      </c>
      <c r="O38" s="44">
        <v>0</v>
      </c>
      <c r="P38" s="7">
        <v>174000</v>
      </c>
    </row>
    <row r="39" spans="1:16" ht="36.75" customHeight="1" x14ac:dyDescent="0.25">
      <c r="A39" s="27" t="s">
        <v>25</v>
      </c>
      <c r="B39" s="27" t="s">
        <v>26</v>
      </c>
      <c r="C39" s="27" t="s">
        <v>27</v>
      </c>
      <c r="D39" s="28" t="s">
        <v>28</v>
      </c>
      <c r="E39" s="14">
        <v>0</v>
      </c>
      <c r="F39" s="15">
        <v>0</v>
      </c>
      <c r="G39" s="15">
        <v>0</v>
      </c>
      <c r="H39" s="15">
        <v>0</v>
      </c>
      <c r="I39" s="44">
        <v>0</v>
      </c>
      <c r="J39" s="14">
        <v>-174000</v>
      </c>
      <c r="K39" s="44">
        <v>0</v>
      </c>
      <c r="L39" s="15">
        <v>-174000</v>
      </c>
      <c r="M39" s="44">
        <v>0</v>
      </c>
      <c r="N39" s="44">
        <v>0</v>
      </c>
      <c r="O39" s="44">
        <v>0</v>
      </c>
      <c r="P39" s="7">
        <v>-174000</v>
      </c>
    </row>
    <row r="40" spans="1:16" ht="36.75" customHeight="1" x14ac:dyDescent="0.25">
      <c r="A40" s="29" t="s">
        <v>51</v>
      </c>
      <c r="B40" s="29" t="s">
        <v>52</v>
      </c>
      <c r="C40" s="30" t="s">
        <v>53</v>
      </c>
      <c r="D40" s="28" t="s">
        <v>54</v>
      </c>
      <c r="E40" s="14">
        <v>-200000</v>
      </c>
      <c r="F40" s="15">
        <v>0</v>
      </c>
      <c r="G40" s="15">
        <v>0</v>
      </c>
      <c r="H40" s="15">
        <v>0</v>
      </c>
      <c r="I40" s="44">
        <v>-200000</v>
      </c>
      <c r="J40" s="14">
        <v>0</v>
      </c>
      <c r="K40" s="44">
        <v>0</v>
      </c>
      <c r="L40" s="15">
        <v>0</v>
      </c>
      <c r="M40" s="44">
        <v>0</v>
      </c>
      <c r="N40" s="44">
        <v>0</v>
      </c>
      <c r="O40" s="44">
        <v>0</v>
      </c>
      <c r="P40" s="7">
        <f>E40+J40</f>
        <v>-200000</v>
      </c>
    </row>
    <row r="41" spans="1:16" ht="48.75" customHeight="1" x14ac:dyDescent="0.25">
      <c r="A41" s="29" t="s">
        <v>64</v>
      </c>
      <c r="B41" s="29">
        <v>7351</v>
      </c>
      <c r="C41" s="27" t="s">
        <v>65</v>
      </c>
      <c r="D41" s="52" t="s">
        <v>66</v>
      </c>
      <c r="E41" s="14">
        <v>-500000</v>
      </c>
      <c r="F41" s="15">
        <v>-500000</v>
      </c>
      <c r="G41" s="15">
        <v>0</v>
      </c>
      <c r="H41" s="15">
        <v>0</v>
      </c>
      <c r="I41" s="44">
        <v>0</v>
      </c>
      <c r="J41" s="14">
        <v>0</v>
      </c>
      <c r="K41" s="44">
        <v>0</v>
      </c>
      <c r="L41" s="15">
        <v>0</v>
      </c>
      <c r="M41" s="44">
        <v>0</v>
      </c>
      <c r="N41" s="44">
        <v>0</v>
      </c>
      <c r="O41" s="44">
        <v>0</v>
      </c>
      <c r="P41" s="7">
        <f>E41</f>
        <v>-500000</v>
      </c>
    </row>
    <row r="42" spans="1:16" ht="67.5" customHeight="1" x14ac:dyDescent="0.25">
      <c r="A42" s="16" t="s">
        <v>36</v>
      </c>
      <c r="B42" s="16" t="s">
        <v>61</v>
      </c>
      <c r="C42" s="16"/>
      <c r="D42" s="18" t="s">
        <v>37</v>
      </c>
      <c r="E42" s="7">
        <f>E43</f>
        <v>0</v>
      </c>
      <c r="F42" s="7">
        <f t="shared" ref="F42:O42" si="4">F43</f>
        <v>0</v>
      </c>
      <c r="G42" s="7">
        <f t="shared" si="4"/>
        <v>0</v>
      </c>
      <c r="H42" s="7">
        <f t="shared" si="4"/>
        <v>0</v>
      </c>
      <c r="I42" s="7">
        <f t="shared" si="4"/>
        <v>0</v>
      </c>
      <c r="J42" s="7">
        <f t="shared" si="4"/>
        <v>0</v>
      </c>
      <c r="K42" s="7">
        <f t="shared" si="4"/>
        <v>0</v>
      </c>
      <c r="L42" s="7">
        <f t="shared" si="4"/>
        <v>0</v>
      </c>
      <c r="M42" s="7">
        <f t="shared" si="4"/>
        <v>0</v>
      </c>
      <c r="N42" s="7">
        <f t="shared" si="4"/>
        <v>0</v>
      </c>
      <c r="O42" s="7">
        <f t="shared" si="4"/>
        <v>0</v>
      </c>
      <c r="P42" s="7">
        <f t="shared" ref="P42" si="5">P43</f>
        <v>0</v>
      </c>
    </row>
    <row r="43" spans="1:16" ht="69" customHeight="1" x14ac:dyDescent="0.25">
      <c r="A43" s="16" t="s">
        <v>38</v>
      </c>
      <c r="B43" s="16" t="s">
        <v>61</v>
      </c>
      <c r="C43" s="16"/>
      <c r="D43" s="18" t="s">
        <v>39</v>
      </c>
      <c r="E43" s="7">
        <f>E44+E45+E46</f>
        <v>0</v>
      </c>
      <c r="F43" s="7">
        <f t="shared" ref="F43:O43" si="6">F44+F45+F46</f>
        <v>0</v>
      </c>
      <c r="G43" s="7">
        <f t="shared" si="6"/>
        <v>0</v>
      </c>
      <c r="H43" s="7">
        <f t="shared" si="6"/>
        <v>0</v>
      </c>
      <c r="I43" s="7">
        <f t="shared" si="6"/>
        <v>0</v>
      </c>
      <c r="J43" s="7">
        <f t="shared" si="6"/>
        <v>0</v>
      </c>
      <c r="K43" s="7">
        <f t="shared" si="6"/>
        <v>0</v>
      </c>
      <c r="L43" s="7">
        <f t="shared" si="6"/>
        <v>0</v>
      </c>
      <c r="M43" s="7">
        <f t="shared" si="6"/>
        <v>0</v>
      </c>
      <c r="N43" s="7">
        <f t="shared" si="6"/>
        <v>0</v>
      </c>
      <c r="O43" s="7">
        <f t="shared" si="6"/>
        <v>0</v>
      </c>
      <c r="P43" s="7">
        <f>P44+P45+P46</f>
        <v>0</v>
      </c>
    </row>
    <row r="44" spans="1:16" ht="53.25" customHeight="1" x14ac:dyDescent="0.25">
      <c r="A44" s="47" t="s">
        <v>43</v>
      </c>
      <c r="B44" s="48">
        <v>1151</v>
      </c>
      <c r="C44" s="49" t="s">
        <v>41</v>
      </c>
      <c r="D44" s="50" t="s">
        <v>46</v>
      </c>
      <c r="E44" s="14">
        <f>F44</f>
        <v>-68300</v>
      </c>
      <c r="F44" s="15">
        <f>-57000-11300</f>
        <v>-68300</v>
      </c>
      <c r="G44" s="15">
        <v>-57000</v>
      </c>
      <c r="H44" s="15">
        <v>0</v>
      </c>
      <c r="I44" s="44">
        <v>0</v>
      </c>
      <c r="J44" s="14">
        <v>0</v>
      </c>
      <c r="K44" s="44">
        <v>0</v>
      </c>
      <c r="L44" s="15">
        <v>0</v>
      </c>
      <c r="M44" s="44">
        <v>0</v>
      </c>
      <c r="N44" s="44">
        <v>0</v>
      </c>
      <c r="O44" s="44">
        <v>0</v>
      </c>
      <c r="P44" s="7">
        <f>J44+E44</f>
        <v>-68300</v>
      </c>
    </row>
    <row r="45" spans="1:16" ht="36.75" customHeight="1" x14ac:dyDescent="0.25">
      <c r="A45" s="47" t="s">
        <v>45</v>
      </c>
      <c r="B45" s="42">
        <v>4030</v>
      </c>
      <c r="C45" s="41" t="s">
        <v>47</v>
      </c>
      <c r="D45" s="51" t="s">
        <v>48</v>
      </c>
      <c r="E45" s="14">
        <f>F45</f>
        <v>37300</v>
      </c>
      <c r="F45" s="15">
        <f>32000+5300</f>
        <v>37300</v>
      </c>
      <c r="G45" s="15">
        <v>32000</v>
      </c>
      <c r="H45" s="15">
        <v>0</v>
      </c>
      <c r="I45" s="44">
        <v>0</v>
      </c>
      <c r="J45" s="14">
        <v>0</v>
      </c>
      <c r="K45" s="44">
        <v>0</v>
      </c>
      <c r="L45" s="15">
        <v>0</v>
      </c>
      <c r="M45" s="44">
        <v>0</v>
      </c>
      <c r="N45" s="44">
        <v>0</v>
      </c>
      <c r="O45" s="44">
        <v>0</v>
      </c>
      <c r="P45" s="7">
        <f t="shared" ref="P45:P50" si="7">J45+E45</f>
        <v>37300</v>
      </c>
    </row>
    <row r="46" spans="1:16" ht="36.75" customHeight="1" x14ac:dyDescent="0.25">
      <c r="A46" s="47" t="s">
        <v>44</v>
      </c>
      <c r="B46" s="41" t="s">
        <v>49</v>
      </c>
      <c r="C46" s="41" t="s">
        <v>47</v>
      </c>
      <c r="D46" s="51" t="s">
        <v>50</v>
      </c>
      <c r="E46" s="14">
        <f>F46</f>
        <v>31000</v>
      </c>
      <c r="F46" s="15">
        <f>G46+6000</f>
        <v>31000</v>
      </c>
      <c r="G46" s="15">
        <v>25000</v>
      </c>
      <c r="H46" s="15">
        <v>0</v>
      </c>
      <c r="I46" s="44">
        <v>0</v>
      </c>
      <c r="J46" s="14">
        <v>0</v>
      </c>
      <c r="K46" s="44">
        <v>0</v>
      </c>
      <c r="L46" s="15">
        <v>0</v>
      </c>
      <c r="M46" s="44">
        <v>0</v>
      </c>
      <c r="N46" s="44">
        <v>0</v>
      </c>
      <c r="O46" s="44">
        <v>0</v>
      </c>
      <c r="P46" s="7">
        <f t="shared" si="7"/>
        <v>31000</v>
      </c>
    </row>
    <row r="47" spans="1:16" ht="47.25" customHeight="1" x14ac:dyDescent="0.25">
      <c r="A47" s="23" t="s">
        <v>55</v>
      </c>
      <c r="B47" s="17"/>
      <c r="C47" s="22"/>
      <c r="D47" s="10" t="s">
        <v>72</v>
      </c>
      <c r="E47" s="7">
        <f>E48</f>
        <v>-100000</v>
      </c>
      <c r="F47" s="7">
        <f t="shared" ref="F47:O47" si="8">F48</f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800000</v>
      </c>
      <c r="K47" s="7">
        <f t="shared" si="8"/>
        <v>800000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800000</v>
      </c>
      <c r="P47" s="7">
        <f>J47+E47</f>
        <v>700000</v>
      </c>
    </row>
    <row r="48" spans="1:16" ht="47.25" customHeight="1" x14ac:dyDescent="0.25">
      <c r="A48" s="23" t="s">
        <v>56</v>
      </c>
      <c r="B48" s="17"/>
      <c r="C48" s="22"/>
      <c r="D48" s="10" t="s">
        <v>73</v>
      </c>
      <c r="E48" s="7">
        <f>E49+E50</f>
        <v>-100000</v>
      </c>
      <c r="F48" s="7">
        <f t="shared" ref="F48:O48" si="9">F49+F50</f>
        <v>0</v>
      </c>
      <c r="G48" s="7">
        <f t="shared" si="9"/>
        <v>0</v>
      </c>
      <c r="H48" s="7">
        <f t="shared" si="9"/>
        <v>0</v>
      </c>
      <c r="I48" s="7">
        <f t="shared" si="9"/>
        <v>0</v>
      </c>
      <c r="J48" s="7">
        <f t="shared" si="9"/>
        <v>800000</v>
      </c>
      <c r="K48" s="7">
        <f t="shared" si="9"/>
        <v>800000</v>
      </c>
      <c r="L48" s="7">
        <f t="shared" si="9"/>
        <v>0</v>
      </c>
      <c r="M48" s="7">
        <f t="shared" si="9"/>
        <v>0</v>
      </c>
      <c r="N48" s="7">
        <f t="shared" si="9"/>
        <v>0</v>
      </c>
      <c r="O48" s="7">
        <f t="shared" si="9"/>
        <v>800000</v>
      </c>
      <c r="P48" s="7">
        <f t="shared" si="7"/>
        <v>700000</v>
      </c>
    </row>
    <row r="49" spans="1:16" ht="36.75" customHeight="1" x14ac:dyDescent="0.25">
      <c r="A49" s="29" t="s">
        <v>67</v>
      </c>
      <c r="B49" s="29" t="s">
        <v>68</v>
      </c>
      <c r="C49" s="30" t="s">
        <v>69</v>
      </c>
      <c r="D49" s="28" t="s">
        <v>70</v>
      </c>
      <c r="E49" s="14">
        <v>-100000</v>
      </c>
      <c r="F49" s="15">
        <v>0</v>
      </c>
      <c r="G49" s="44">
        <v>0</v>
      </c>
      <c r="H49" s="44">
        <v>0</v>
      </c>
      <c r="I49" s="44">
        <v>0</v>
      </c>
      <c r="J49" s="14">
        <v>0</v>
      </c>
      <c r="K49" s="44">
        <v>0</v>
      </c>
      <c r="L49" s="15">
        <v>0</v>
      </c>
      <c r="M49" s="44">
        <v>0</v>
      </c>
      <c r="N49" s="44">
        <v>0</v>
      </c>
      <c r="O49" s="44">
        <v>0</v>
      </c>
      <c r="P49" s="7">
        <f t="shared" ref="P49" si="10">J49+E49</f>
        <v>-100000</v>
      </c>
    </row>
    <row r="50" spans="1:16" ht="36.75" customHeight="1" x14ac:dyDescent="0.25">
      <c r="A50" s="29" t="s">
        <v>57</v>
      </c>
      <c r="B50" s="29" t="s">
        <v>58</v>
      </c>
      <c r="C50" s="30" t="s">
        <v>59</v>
      </c>
      <c r="D50" s="28" t="s">
        <v>60</v>
      </c>
      <c r="E50" s="14">
        <v>0</v>
      </c>
      <c r="F50" s="15">
        <v>0</v>
      </c>
      <c r="G50" s="44">
        <v>0</v>
      </c>
      <c r="H50" s="44">
        <v>0</v>
      </c>
      <c r="I50" s="44">
        <v>0</v>
      </c>
      <c r="J50" s="14">
        <v>800000</v>
      </c>
      <c r="K50" s="44">
        <v>800000</v>
      </c>
      <c r="L50" s="15">
        <v>0</v>
      </c>
      <c r="M50" s="44">
        <v>0</v>
      </c>
      <c r="N50" s="44">
        <v>0</v>
      </c>
      <c r="O50" s="44">
        <v>800000</v>
      </c>
      <c r="P50" s="7">
        <f t="shared" si="7"/>
        <v>800000</v>
      </c>
    </row>
    <row r="51" spans="1:16" ht="48.75" customHeight="1" x14ac:dyDescent="0.25">
      <c r="A51" s="63" t="s">
        <v>63</v>
      </c>
      <c r="B51" s="64"/>
      <c r="C51" s="64"/>
      <c r="D51" s="65"/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f>J52</f>
        <v>1201345</v>
      </c>
      <c r="K51" s="7">
        <v>0</v>
      </c>
      <c r="L51" s="7">
        <v>0</v>
      </c>
      <c r="M51" s="7">
        <v>0</v>
      </c>
      <c r="N51" s="7">
        <v>0</v>
      </c>
      <c r="O51" s="7">
        <f>O52</f>
        <v>1201345</v>
      </c>
      <c r="P51" s="7">
        <f>E51+J51</f>
        <v>1201345</v>
      </c>
    </row>
    <row r="52" spans="1:16" ht="63" x14ac:dyDescent="0.25">
      <c r="A52" s="16" t="s">
        <v>36</v>
      </c>
      <c r="B52" s="17"/>
      <c r="C52" s="16"/>
      <c r="D52" s="18" t="s">
        <v>37</v>
      </c>
      <c r="E52" s="7">
        <f>E53</f>
        <v>0</v>
      </c>
      <c r="F52" s="7">
        <f t="shared" ref="F52:O52" si="11">F53</f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1201345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1201345</v>
      </c>
      <c r="P52" s="7">
        <f>J52</f>
        <v>1201345</v>
      </c>
    </row>
    <row r="53" spans="1:16" ht="63" x14ac:dyDescent="0.25">
      <c r="A53" s="16" t="s">
        <v>38</v>
      </c>
      <c r="B53" s="17"/>
      <c r="C53" s="16"/>
      <c r="D53" s="18" t="s">
        <v>39</v>
      </c>
      <c r="E53" s="7">
        <f>E54</f>
        <v>0</v>
      </c>
      <c r="F53" s="7">
        <f t="shared" ref="F53:O53" si="12">F54</f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1201345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1201345</v>
      </c>
      <c r="P53" s="7">
        <f>J53</f>
        <v>1201345</v>
      </c>
    </row>
    <row r="54" spans="1:16" ht="147" customHeight="1" x14ac:dyDescent="0.25">
      <c r="A54" s="11" t="s">
        <v>40</v>
      </c>
      <c r="B54" s="12">
        <v>1292</v>
      </c>
      <c r="C54" s="11" t="s">
        <v>41</v>
      </c>
      <c r="D54" s="13" t="s">
        <v>42</v>
      </c>
      <c r="E54" s="7">
        <v>0</v>
      </c>
      <c r="F54" s="46">
        <v>0</v>
      </c>
      <c r="G54" s="46">
        <v>0</v>
      </c>
      <c r="H54" s="46">
        <v>0</v>
      </c>
      <c r="I54" s="46">
        <v>0</v>
      </c>
      <c r="J54" s="7">
        <f>1201345</f>
        <v>1201345</v>
      </c>
      <c r="K54" s="46">
        <v>0</v>
      </c>
      <c r="L54" s="46">
        <v>0</v>
      </c>
      <c r="M54" s="46">
        <v>0</v>
      </c>
      <c r="N54" s="46">
        <v>0</v>
      </c>
      <c r="O54" s="15">
        <v>1201345</v>
      </c>
      <c r="P54" s="7">
        <f>J54</f>
        <v>1201345</v>
      </c>
    </row>
    <row r="55" spans="1:16" ht="15.75" hidden="1" x14ac:dyDescent="0.25">
      <c r="A55" s="27"/>
      <c r="B55" s="29"/>
      <c r="C55" s="27"/>
      <c r="D55" s="28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0.75" customHeight="1" x14ac:dyDescent="0.25">
      <c r="A56" s="27"/>
      <c r="B56" s="29"/>
      <c r="C56" s="27"/>
      <c r="D56" s="32"/>
      <c r="E56" s="14"/>
      <c r="F56" s="14"/>
      <c r="G56" s="14"/>
      <c r="H56" s="14"/>
      <c r="I56" s="14"/>
      <c r="J56" s="33"/>
      <c r="K56" s="14"/>
      <c r="L56" s="33"/>
      <c r="M56" s="33"/>
      <c r="N56" s="33"/>
      <c r="O56" s="33"/>
      <c r="P56" s="33"/>
    </row>
    <row r="57" spans="1:16" ht="15.75" x14ac:dyDescent="0.25">
      <c r="A57" s="34" t="s">
        <v>29</v>
      </c>
      <c r="B57" s="35" t="s">
        <v>29</v>
      </c>
      <c r="C57" s="21" t="s">
        <v>29</v>
      </c>
      <c r="D57" s="36" t="s">
        <v>30</v>
      </c>
      <c r="E57" s="7">
        <f t="shared" ref="E57:P57" si="13">E15+E23+E51</f>
        <v>-800000</v>
      </c>
      <c r="F57" s="7">
        <f t="shared" si="13"/>
        <v>-500000</v>
      </c>
      <c r="G57" s="7">
        <f t="shared" si="13"/>
        <v>0</v>
      </c>
      <c r="H57" s="7">
        <f t="shared" si="13"/>
        <v>0</v>
      </c>
      <c r="I57" s="7">
        <f t="shared" si="13"/>
        <v>-200000</v>
      </c>
      <c r="J57" s="7">
        <f t="shared" si="13"/>
        <v>2001345</v>
      </c>
      <c r="K57" s="7">
        <f t="shared" si="13"/>
        <v>800000</v>
      </c>
      <c r="L57" s="7">
        <f t="shared" si="13"/>
        <v>0</v>
      </c>
      <c r="M57" s="7">
        <f t="shared" si="13"/>
        <v>0</v>
      </c>
      <c r="N57" s="7">
        <f t="shared" si="13"/>
        <v>0</v>
      </c>
      <c r="O57" s="7">
        <f t="shared" si="13"/>
        <v>2001345</v>
      </c>
      <c r="P57" s="7">
        <f t="shared" si="13"/>
        <v>1201345</v>
      </c>
    </row>
    <row r="60" spans="1:16" ht="15.75" x14ac:dyDescent="0.25">
      <c r="B60" s="37" t="s">
        <v>31</v>
      </c>
      <c r="C60" s="38"/>
      <c r="D60" s="38"/>
      <c r="E60" s="38"/>
      <c r="F60" s="38" t="s">
        <v>32</v>
      </c>
      <c r="G60" s="38"/>
      <c r="H60" s="39"/>
      <c r="I60" s="40"/>
    </row>
  </sheetData>
  <mergeCells count="27">
    <mergeCell ref="A23:D23"/>
    <mergeCell ref="A27:D27"/>
    <mergeCell ref="A51:D51"/>
    <mergeCell ref="M11:N11"/>
    <mergeCell ref="F11:F13"/>
    <mergeCell ref="A16:D16"/>
    <mergeCell ref="I11:I13"/>
    <mergeCell ref="J11:J13"/>
    <mergeCell ref="K11:K13"/>
    <mergeCell ref="L11:L13"/>
    <mergeCell ref="A15:D15"/>
    <mergeCell ref="A6:P6"/>
    <mergeCell ref="A7:P7"/>
    <mergeCell ref="A10:A13"/>
    <mergeCell ref="B10:B13"/>
    <mergeCell ref="C10:C13"/>
    <mergeCell ref="D10:D13"/>
    <mergeCell ref="E10:I10"/>
    <mergeCell ref="J10:O10"/>
    <mergeCell ref="P10:P13"/>
    <mergeCell ref="E11:E13"/>
    <mergeCell ref="O11:O13"/>
    <mergeCell ref="G12:G13"/>
    <mergeCell ref="H12:H13"/>
    <mergeCell ref="M12:M13"/>
    <mergeCell ref="N12:N13"/>
    <mergeCell ref="G11:H11"/>
  </mergeCells>
  <phoneticPr fontId="11" type="noConversion"/>
  <pageMargins left="0.7" right="0.7" top="0.75" bottom="0.75" header="0.3" footer="0.3"/>
  <pageSetup paperSize="9" scale="38" orientation="portrait" horizontalDpi="300" verticalDpi="30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dcterms:created xsi:type="dcterms:W3CDTF">2015-06-05T18:17:20Z</dcterms:created>
  <dcterms:modified xsi:type="dcterms:W3CDTF">2025-04-08T07:00:12Z</dcterms:modified>
</cp:coreProperties>
</file>