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серпень\"/>
    </mc:Choice>
  </mc:AlternateContent>
  <xr:revisionPtr revIDLastSave="0" documentId="13_ncr:1_{FB4C1DD0-3B2B-4D76-B53E-11E1F6B43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Print_Area" localSheetId="0">Аркуш1!$A$1:$P$80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9" i="1" l="1"/>
  <c r="E59" i="1"/>
  <c r="P59" i="1"/>
  <c r="F55" i="1"/>
  <c r="G55" i="1"/>
  <c r="H55" i="1"/>
  <c r="I55" i="1"/>
  <c r="K55" i="1"/>
  <c r="L55" i="1"/>
  <c r="M55" i="1"/>
  <c r="N55" i="1"/>
  <c r="O55" i="1"/>
  <c r="P60" i="1"/>
  <c r="E71" i="1" l="1"/>
  <c r="P71" i="1" s="1"/>
  <c r="O70" i="1"/>
  <c r="O69" i="1" s="1"/>
  <c r="N70" i="1"/>
  <c r="N69" i="1" s="1"/>
  <c r="M70" i="1"/>
  <c r="M69" i="1" s="1"/>
  <c r="L70" i="1"/>
  <c r="L69" i="1" s="1"/>
  <c r="K70" i="1"/>
  <c r="K69" i="1" s="1"/>
  <c r="J70" i="1"/>
  <c r="I70" i="1"/>
  <c r="I69" i="1" s="1"/>
  <c r="H70" i="1"/>
  <c r="H69" i="1" s="1"/>
  <c r="G70" i="1"/>
  <c r="G69" i="1" s="1"/>
  <c r="F70" i="1"/>
  <c r="F69" i="1" s="1"/>
  <c r="E69" i="1" s="1"/>
  <c r="E70" i="1"/>
  <c r="P70" i="1" s="1"/>
  <c r="P69" i="1" s="1"/>
  <c r="I68" i="1"/>
  <c r="I64" i="1" s="1"/>
  <c r="I63" i="1" s="1"/>
  <c r="E68" i="1"/>
  <c r="P68" i="1" s="1"/>
  <c r="E67" i="1"/>
  <c r="P67" i="1" s="1"/>
  <c r="E66" i="1"/>
  <c r="P66" i="1" s="1"/>
  <c r="E65" i="1"/>
  <c r="P65" i="1" s="1"/>
  <c r="O64" i="1"/>
  <c r="O63" i="1" s="1"/>
  <c r="N64" i="1"/>
  <c r="N63" i="1" s="1"/>
  <c r="M64" i="1"/>
  <c r="M63" i="1" s="1"/>
  <c r="L64" i="1"/>
  <c r="L63" i="1" s="1"/>
  <c r="K64" i="1"/>
  <c r="K63" i="1" s="1"/>
  <c r="J64" i="1"/>
  <c r="J63" i="1" s="1"/>
  <c r="H64" i="1"/>
  <c r="G64" i="1"/>
  <c r="F64" i="1"/>
  <c r="F63" i="1" s="1"/>
  <c r="H63" i="1"/>
  <c r="G63" i="1"/>
  <c r="E62" i="1"/>
  <c r="P62" i="1" s="1"/>
  <c r="J61" i="1"/>
  <c r="J55" i="1" s="1"/>
  <c r="E61" i="1"/>
  <c r="E58" i="1"/>
  <c r="P58" i="1" s="1"/>
  <c r="E57" i="1"/>
  <c r="P57" i="1" s="1"/>
  <c r="E56" i="1"/>
  <c r="O72" i="1"/>
  <c r="N72" i="1"/>
  <c r="M72" i="1"/>
  <c r="L72" i="1"/>
  <c r="K72" i="1"/>
  <c r="I72" i="1"/>
  <c r="H72" i="1"/>
  <c r="G72" i="1"/>
  <c r="F54" i="1"/>
  <c r="O54" i="1"/>
  <c r="E32" i="1"/>
  <c r="P32" i="1" s="1"/>
  <c r="O31" i="1"/>
  <c r="O30" i="1" s="1"/>
  <c r="N31" i="1"/>
  <c r="N30" i="1" s="1"/>
  <c r="M31" i="1"/>
  <c r="M30" i="1" s="1"/>
  <c r="L31" i="1"/>
  <c r="K31" i="1"/>
  <c r="I31" i="1"/>
  <c r="I30" i="1" s="1"/>
  <c r="H31" i="1"/>
  <c r="G31" i="1"/>
  <c r="G30" i="1" s="1"/>
  <c r="L30" i="1"/>
  <c r="K30" i="1"/>
  <c r="H30" i="1"/>
  <c r="F30" i="1"/>
  <c r="E29" i="1"/>
  <c r="P29" i="1" s="1"/>
  <c r="E28" i="1"/>
  <c r="P28" i="1" s="1"/>
  <c r="P27" i="1"/>
  <c r="E26" i="1"/>
  <c r="E25" i="1"/>
  <c r="P25" i="1" s="1"/>
  <c r="O24" i="1"/>
  <c r="O23" i="1" s="1"/>
  <c r="N24" i="1"/>
  <c r="N23" i="1" s="1"/>
  <c r="M24" i="1"/>
  <c r="M23" i="1" s="1"/>
  <c r="M16" i="1" s="1"/>
  <c r="L24" i="1"/>
  <c r="L23" i="1" s="1"/>
  <c r="L16" i="1" s="1"/>
  <c r="K24" i="1"/>
  <c r="K23" i="1" s="1"/>
  <c r="K16" i="1" s="1"/>
  <c r="J24" i="1"/>
  <c r="J23" i="1" s="1"/>
  <c r="J16" i="1" s="1"/>
  <c r="I24" i="1"/>
  <c r="I23" i="1" s="1"/>
  <c r="H24" i="1"/>
  <c r="H23" i="1" s="1"/>
  <c r="G24" i="1"/>
  <c r="G23" i="1" s="1"/>
  <c r="F24" i="1"/>
  <c r="F23" i="1"/>
  <c r="P56" i="1" l="1"/>
  <c r="E55" i="1"/>
  <c r="I16" i="1"/>
  <c r="F16" i="1"/>
  <c r="G54" i="1"/>
  <c r="H54" i="1"/>
  <c r="I54" i="1"/>
  <c r="P64" i="1"/>
  <c r="F72" i="1"/>
  <c r="H16" i="1"/>
  <c r="E24" i="1"/>
  <c r="E23" i="1" s="1"/>
  <c r="K54" i="1"/>
  <c r="L54" i="1"/>
  <c r="E64" i="1"/>
  <c r="E63" i="1" s="1"/>
  <c r="P63" i="1" s="1"/>
  <c r="N54" i="1"/>
  <c r="E30" i="1"/>
  <c r="P61" i="1"/>
  <c r="N16" i="1"/>
  <c r="J54" i="1"/>
  <c r="J72" i="1"/>
  <c r="O16" i="1"/>
  <c r="G16" i="1"/>
  <c r="M54" i="1"/>
  <c r="P26" i="1"/>
  <c r="P55" i="1" l="1"/>
  <c r="P24" i="1"/>
  <c r="P30" i="1"/>
  <c r="E31" i="1"/>
  <c r="P31" i="1" s="1"/>
  <c r="P72" i="1"/>
  <c r="E72" i="1"/>
  <c r="E54" i="1"/>
  <c r="P54" i="1" s="1"/>
  <c r="E16" i="1"/>
  <c r="P23" i="1"/>
  <c r="P16" i="1" s="1"/>
</calcChain>
</file>

<file path=xl/sharedStrings.xml><?xml version="1.0" encoding="utf-8"?>
<sst xmlns="http://schemas.openxmlformats.org/spreadsheetml/2006/main" count="129" uniqueCount="99">
  <si>
    <t>до рішення 42-сесії 8-го скл.Великобичківської селищної ради</t>
  </si>
  <si>
    <t>0752500000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</si>
  <si>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</si>
  <si>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</si>
  <si>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</si>
  <si>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</si>
  <si>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</si>
  <si>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</si>
  <si>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</si>
  <si>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</si>
  <si>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</si>
  <si>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</si>
  <si>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</si>
  <si>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</si>
  <si>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</si>
  <si>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</si>
  <si>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</si>
  <si>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</si>
  <si>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</si>
  <si>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</si>
  <si>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</si>
  <si>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</si>
  <si>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</si>
  <si>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</si>
  <si>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0112010</t>
  </si>
  <si>
    <t>2010</t>
  </si>
  <si>
    <t>0731</t>
  </si>
  <si>
    <t>Багатопрофільна стаціонарна медична допомога населенню</t>
  </si>
  <si>
    <t>0620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</si>
  <si>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</si>
  <si>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</si>
  <si>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</si>
  <si>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</si>
  <si>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</si>
  <si>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</si>
  <si>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0118110</t>
  </si>
  <si>
    <t>0320</t>
  </si>
  <si>
    <t>Заходи із запобігання та ліквідації надзвичайних ситуацій та наслідків стихійного лиха</t>
  </si>
  <si>
    <t>0118220</t>
  </si>
  <si>
    <t>0380</t>
  </si>
  <si>
    <t>Заходи та роботи з мобілізаційної підготовки місцевого значення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</si>
  <si>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</si>
  <si>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</si>
  <si>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</si>
  <si>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</si>
  <si>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</si>
  <si>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</si>
  <si>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</si>
  <si>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</si>
  <si>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</si>
  <si>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</si>
  <si>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</si>
  <si>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</si>
  <si>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</si>
  <si>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</si>
  <si>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</si>
  <si>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</si>
  <si>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Забезпечення діяльності інклюзивно-ресурсних центрів за рахунок освітньої субвенції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</si>
  <si>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</si>
  <si>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</si>
  <si>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0614060</t>
  </si>
  <si>
    <t>0828</t>
  </si>
  <si>
    <t>0800000</t>
  </si>
  <si>
    <t>0810000</t>
  </si>
  <si>
    <t>0810160</t>
  </si>
  <si>
    <t>0813193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</si>
  <si>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</si>
  <si>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</si>
  <si>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X</t>
  </si>
  <si>
    <t>Валентина БОЖУК</t>
  </si>
  <si>
    <t>Додаток 3.1</t>
  </si>
  <si>
    <t>ЗМІНИ ДО РОЗПОДІЛУ
видатків селищного бюджету Великобичківської селищної територіальної громадина 2025 рік за головним розпорядником коштів  (в межах змін обсягу доходів)</t>
  </si>
  <si>
    <t>1. Зміни до розподілу обсягу доходів селищного бюджету</t>
  </si>
  <si>
    <t>06</t>
  </si>
  <si>
    <t>Відділ освіти, культури, молоді та спорту Великобичківської селищної ради (головний розпорядник)</t>
  </si>
  <si>
    <t>Відділ освіти, культури, молоді та спорту Великобичківської селищної ради (відповідальний розпорядник)</t>
  </si>
  <si>
    <t>061152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</si>
  <si>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</si>
  <si>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</si>
  <si>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</si>
  <si>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</si>
  <si>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08</t>
  </si>
  <si>
    <t>Відділ соціального захисту населення Великобичківської селищної ради(головний розпорядник)</t>
  </si>
  <si>
    <t>Відділ соціального захисту населення Великобичківської селищної ради (відповідальний виконавець)</t>
  </si>
  <si>
    <t xml:space="preserve">2. Перерозподіл видатків в межах загального обсягу </t>
  </si>
  <si>
    <t>01</t>
  </si>
  <si>
    <r>
      <t xml:space="preserve"> 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</si>
  <si>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  Великобичківська селищна рада </t>
    </r>
    <r>
      <rPr>
        <sz val="12"/>
        <rFont val="Times New Roman"/>
        <family val="1"/>
        <charset val="204"/>
      </rPr>
      <t>(відповідальний виконавець)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</si>
  <si>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(головний розпорядник)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</si>
  <si>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(відповідальний розпорядник)</t>
    </r>
  </si>
  <si>
    <t>Забезпечення діяльності палаців і будинків культури, клубів, центрів дозвілля та інших клубних закладів</t>
  </si>
  <si>
    <t>Керівництво і управління у відповідній сфері у містах (місті Києві), селищах, селах,  територіальних громадах</t>
  </si>
  <si>
    <t>РАЗОМ</t>
  </si>
  <si>
    <t xml:space="preserve">Секретар ради 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</si>
  <si>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</si>
  <si>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</si>
  <si>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</si>
  <si>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</si>
  <si>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від 19.08.2025р. № 1654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</si>
</sst>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2" fillId="0" borderId="0"/>
    <xf numFmtId="0" fontId="14" fillId="0" borderId="0"/>
    <xf numFmtId="0" fontId="18" fillId="0" borderId="0"/>
    <xf numFmtId="0" fontId="19" fillId="0" borderId="0"/>
    <xf numFmtId="0" fontId="22" fillId="0" borderId="0">
      <alignment vertical="top"/>
    </xf>
  </cellStyleXfs>
  <cellXfs count="87">
    <xf numFmtId="0" fontId="0" fillId="0" borderId="0" xfId="0"/>
    <xf numFmtId="0" fontId="0" fillId="0" borderId="1" xfId="0" quotePrefix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6" fillId="0" borderId="0" xfId="0" applyNumberFormat="1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9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9" fontId="4" fillId="0" borderId="2" xfId="0" quotePrefix="1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9" fontId="13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2" xfId="3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9" fontId="11" fillId="4" borderId="2" xfId="2" applyNumberFormat="1" applyFont="1" applyFill="1" applyBorder="1" applyAlignment="1">
      <alignment horizontal="center" vertical="center" wrapText="1"/>
    </xf>
    <xf numFmtId="49" fontId="15" fillId="4" borderId="2" xfId="2" applyNumberFormat="1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left" vertical="center" wrapText="1"/>
    </xf>
    <xf numFmtId="0" fontId="13" fillId="4" borderId="2" xfId="2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/>
    </xf>
    <xf numFmtId="49" fontId="13" fillId="0" borderId="2" xfId="0" quotePrefix="1" applyNumberFormat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49" fontId="13" fillId="0" borderId="2" xfId="4" quotePrefix="1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" fontId="4" fillId="3" borderId="2" xfId="0" applyNumberFormat="1" applyFont="1" applyFill="1" applyBorder="1" applyAlignment="1">
      <alignment vertical="center" wrapText="1"/>
    </xf>
    <xf numFmtId="0" fontId="13" fillId="0" borderId="2" xfId="4" quotePrefix="1" applyFont="1" applyBorder="1" applyAlignment="1">
      <alignment horizontal="center" vertical="center" wrapText="1"/>
    </xf>
    <xf numFmtId="4" fontId="13" fillId="0" borderId="2" xfId="4" quotePrefix="1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1" fillId="0" borderId="2" xfId="2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2" xfId="0" quotePrefix="1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vertical="center" wrapText="1"/>
    </xf>
    <xf numFmtId="0" fontId="13" fillId="0" borderId="2" xfId="2" applyFont="1" applyBorder="1" applyAlignment="1">
      <alignment vertical="center" wrapText="1"/>
    </xf>
    <xf numFmtId="49" fontId="13" fillId="0" borderId="6" xfId="2" applyNumberFormat="1" applyFont="1" applyBorder="1" applyAlignment="1">
      <alignment horizontal="center" vertical="center" wrapText="1"/>
    </xf>
    <xf numFmtId="0" fontId="13" fillId="0" borderId="6" xfId="2" applyFont="1" applyBorder="1" applyAlignment="1">
      <alignment vertical="center" wrapText="1"/>
    </xf>
    <xf numFmtId="0" fontId="13" fillId="0" borderId="2" xfId="2" applyFont="1" applyBorder="1" applyAlignment="1">
      <alignment horizontal="left" vertical="center" wrapText="1"/>
    </xf>
    <xf numFmtId="4" fontId="13" fillId="0" borderId="2" xfId="0" quotePrefix="1" applyNumberFormat="1" applyFont="1" applyBorder="1" applyAlignment="1">
      <alignment horizontal="center" vertical="center" wrapText="1"/>
    </xf>
    <xf numFmtId="4" fontId="13" fillId="0" borderId="2" xfId="0" quotePrefix="1" applyNumberFormat="1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4" fillId="0" borderId="2" xfId="0" quotePrefix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13" fillId="0" borderId="2" xfId="6" applyNumberFormat="1" applyFont="1" applyBorder="1" applyAlignment="1">
      <alignment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7">
    <cellStyle name="Звичайний" xfId="0" builtinId="0"/>
    <cellStyle name="Звичайний 2" xfId="4" xr:uid="{00000000-0005-0000-0000-000000000000}"/>
    <cellStyle name="Звичайний 2 2" xfId="3" xr:uid="{00000000-0005-0000-0000-000001000000}"/>
    <cellStyle name="Звичайний_Додаток _ 3 зм_ни 4575" xfId="6" xr:uid="{00000000-0005-0000-0000-000002000000}"/>
    <cellStyle name="Обычный_дод.3 до рішення" xfId="1" xr:uid="{00000000-0005-0000-0000-000004000000}"/>
    <cellStyle name="Обычный_Додатки 3,5,6 на 2021 рік для ОТГ" xfId="2" xr:uid="{00000000-0005-0000-0000-000005000000}"/>
    <cellStyle name="Обычный_додатки до рішення  типформа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75"/>
  <sheetViews>
    <sheetView tabSelected="1" view="pageBreakPreview" topLeftCell="A29" zoomScale="70" zoomScaleNormal="100" zoomScaleSheetLayoutView="70" workbookViewId="0">
      <selection activeCell="G57" sqref="G57"/>
    </sheetView>
  </sheetViews>
  <sheetFormatPr defaultRowHeight="15" x14ac:dyDescent="0.25"/>
  <cols>
    <col min="1" max="1" width="14.28515625" customWidth="1"/>
    <col min="2" max="2" width="7.85546875" customWidth="1"/>
    <col min="4" max="4" width="41.5703125" customWidth="1"/>
    <col min="5" max="5" width="15" customWidth="1"/>
    <col min="6" max="6" width="17.42578125" customWidth="1"/>
    <col min="7" max="7" width="15.7109375" customWidth="1"/>
    <col min="8" max="8" width="14.140625" customWidth="1"/>
    <col min="9" max="9" width="16.42578125" customWidth="1"/>
    <col min="10" max="10" width="14" customWidth="1"/>
    <col min="11" max="11" width="13.85546875" customWidth="1"/>
    <col min="12" max="12" width="13.140625" customWidth="1"/>
    <col min="13" max="13" width="12.42578125" customWidth="1"/>
    <col min="14" max="14" width="10.42578125" customWidth="1"/>
    <col min="15" max="16" width="15.7109375" customWidth="1"/>
  </cols>
  <sheetData>
    <row r="2" spans="1:17" ht="15.75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 t="s">
        <v>70</v>
      </c>
      <c r="M2" s="9"/>
      <c r="N2" s="9"/>
      <c r="O2" s="9"/>
      <c r="P2" s="10"/>
    </row>
    <row r="3" spans="1:17" s="6" customFormat="1" ht="17.2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80" t="s">
        <v>0</v>
      </c>
      <c r="L3" s="80"/>
      <c r="M3" s="80"/>
      <c r="N3" s="80"/>
      <c r="O3" s="80"/>
      <c r="P3" s="80"/>
      <c r="Q3" s="80"/>
    </row>
    <row r="4" spans="1:17" ht="15.75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9" t="s">
        <v>98</v>
      </c>
      <c r="L4" s="9"/>
      <c r="M4" s="9"/>
      <c r="N4" s="9"/>
      <c r="O4" s="9"/>
      <c r="P4" s="9"/>
    </row>
    <row r="5" spans="1:17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1:17" ht="51" customHeight="1" x14ac:dyDescent="0.25">
      <c r="A6" s="86" t="s">
        <v>71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7" ht="15.7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7" x14ac:dyDescent="0.25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17" x14ac:dyDescent="0.25">
      <c r="A9" s="1" t="s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7" ht="15" customHeight="1" x14ac:dyDescent="0.25">
      <c r="A10" s="2" t="s">
        <v>2</v>
      </c>
      <c r="P10" s="3" t="s">
        <v>3</v>
      </c>
    </row>
    <row r="11" spans="1:17" ht="15" customHeight="1" x14ac:dyDescent="0.25">
      <c r="A11" s="83" t="s">
        <v>4</v>
      </c>
      <c r="B11" s="83" t="s">
        <v>5</v>
      </c>
      <c r="C11" s="83" t="s">
        <v>6</v>
      </c>
      <c r="D11" s="84" t="s">
        <v>7</v>
      </c>
      <c r="E11" s="84" t="s">
        <v>8</v>
      </c>
      <c r="F11" s="84"/>
      <c r="G11" s="84"/>
      <c r="H11" s="84"/>
      <c r="I11" s="84"/>
      <c r="J11" s="84" t="s">
        <v>9</v>
      </c>
      <c r="K11" s="84"/>
      <c r="L11" s="84"/>
      <c r="M11" s="84"/>
      <c r="N11" s="84"/>
      <c r="O11" s="84"/>
      <c r="P11" s="85" t="s">
        <v>10</v>
      </c>
    </row>
    <row r="12" spans="1:17" ht="15" customHeight="1" x14ac:dyDescent="0.25">
      <c r="A12" s="84"/>
      <c r="B12" s="84"/>
      <c r="C12" s="84"/>
      <c r="D12" s="84"/>
      <c r="E12" s="85" t="s">
        <v>11</v>
      </c>
      <c r="F12" s="84" t="s">
        <v>12</v>
      </c>
      <c r="G12" s="84" t="s">
        <v>13</v>
      </c>
      <c r="H12" s="84"/>
      <c r="I12" s="84" t="s">
        <v>14</v>
      </c>
      <c r="J12" s="85" t="s">
        <v>11</v>
      </c>
      <c r="K12" s="84" t="s">
        <v>15</v>
      </c>
      <c r="L12" s="84" t="s">
        <v>12</v>
      </c>
      <c r="M12" s="84" t="s">
        <v>13</v>
      </c>
      <c r="N12" s="84"/>
      <c r="O12" s="84" t="s">
        <v>14</v>
      </c>
      <c r="P12" s="84"/>
    </row>
    <row r="13" spans="1:17" ht="115.5" customHeight="1" x14ac:dyDescent="0.25">
      <c r="A13" s="84"/>
      <c r="B13" s="84"/>
      <c r="C13" s="84"/>
      <c r="D13" s="84"/>
      <c r="E13" s="84"/>
      <c r="F13" s="84"/>
      <c r="G13" s="84" t="s">
        <v>16</v>
      </c>
      <c r="H13" s="84" t="s">
        <v>17</v>
      </c>
      <c r="I13" s="84"/>
      <c r="J13" s="84"/>
      <c r="K13" s="84"/>
      <c r="L13" s="84"/>
      <c r="M13" s="84" t="s">
        <v>16</v>
      </c>
      <c r="N13" s="84" t="s">
        <v>17</v>
      </c>
      <c r="O13" s="84"/>
      <c r="P13" s="84"/>
    </row>
    <row r="14" spans="1:17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</row>
    <row r="15" spans="1:17" ht="20.25" customHeight="1" x14ac:dyDescent="0.25">
      <c r="A15" s="4">
        <v>1</v>
      </c>
      <c r="B15" s="4">
        <v>2</v>
      </c>
      <c r="C15" s="4">
        <v>3</v>
      </c>
      <c r="D15" s="4">
        <v>4</v>
      </c>
      <c r="E15" s="5">
        <v>5</v>
      </c>
      <c r="F15" s="4">
        <v>6</v>
      </c>
      <c r="G15" s="4">
        <v>7</v>
      </c>
      <c r="H15" s="4">
        <v>8</v>
      </c>
      <c r="I15" s="4">
        <v>9</v>
      </c>
      <c r="J15" s="5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>
        <v>16</v>
      </c>
    </row>
    <row r="16" spans="1:17" ht="33.75" customHeight="1" x14ac:dyDescent="0.25">
      <c r="A16" s="75" t="s">
        <v>72</v>
      </c>
      <c r="B16" s="76"/>
      <c r="C16" s="76"/>
      <c r="D16" s="76"/>
      <c r="E16" s="18">
        <f>E23+E30</f>
        <v>39996000</v>
      </c>
      <c r="F16" s="18">
        <f t="shared" ref="F16:O16" si="0">F23+F30</f>
        <v>39996000</v>
      </c>
      <c r="G16" s="18">
        <f t="shared" si="0"/>
        <v>32784600</v>
      </c>
      <c r="H16" s="18">
        <f t="shared" si="0"/>
        <v>0</v>
      </c>
      <c r="I16" s="18">
        <f t="shared" si="0"/>
        <v>0</v>
      </c>
      <c r="J16" s="18">
        <f t="shared" si="0"/>
        <v>286700</v>
      </c>
      <c r="K16" s="18">
        <f t="shared" si="0"/>
        <v>0</v>
      </c>
      <c r="L16" s="18">
        <f t="shared" si="0"/>
        <v>286700</v>
      </c>
      <c r="M16" s="18">
        <f t="shared" si="0"/>
        <v>123350</v>
      </c>
      <c r="N16" s="18">
        <f t="shared" si="0"/>
        <v>0</v>
      </c>
      <c r="O16" s="18">
        <f t="shared" si="0"/>
        <v>0</v>
      </c>
      <c r="P16" s="18">
        <f>P23+P30</f>
        <v>40282700</v>
      </c>
    </row>
    <row r="17" spans="1:16" ht="20.25" hidden="1" customHeight="1" x14ac:dyDescent="0.25">
      <c r="A17" s="19"/>
      <c r="B17" s="20"/>
      <c r="C17" s="20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6" ht="28.5" hidden="1" customHeight="1" x14ac:dyDescent="0.25">
      <c r="A18" s="23"/>
      <c r="B18" s="23"/>
      <c r="C18" s="23"/>
      <c r="D18" s="24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38.25" hidden="1" customHeight="1" x14ac:dyDescent="0.25">
      <c r="A19" s="25"/>
      <c r="B19" s="25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ht="58.5" hidden="1" customHeight="1" x14ac:dyDescent="0.25">
      <c r="A20" s="28"/>
      <c r="B20" s="29"/>
      <c r="C20" s="28"/>
      <c r="D20" s="30"/>
      <c r="E20" s="27"/>
      <c r="F20" s="31"/>
      <c r="G20" s="31"/>
      <c r="H20" s="31"/>
      <c r="I20" s="31"/>
      <c r="J20" s="27"/>
      <c r="K20" s="31"/>
      <c r="L20" s="31"/>
      <c r="M20" s="31"/>
      <c r="N20" s="31"/>
      <c r="O20" s="31"/>
      <c r="P20" s="27"/>
    </row>
    <row r="21" spans="1:16" ht="33.75" hidden="1" customHeight="1" x14ac:dyDescent="0.25">
      <c r="A21" s="32"/>
      <c r="B21" s="32"/>
      <c r="C21" s="33"/>
      <c r="D21" s="34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ht="52.5" hidden="1" customHeight="1" x14ac:dyDescent="0.25">
      <c r="A22" s="32"/>
      <c r="B22" s="32"/>
      <c r="C22" s="33"/>
      <c r="D22" s="34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51.6" customHeight="1" x14ac:dyDescent="0.25">
      <c r="A23" s="32" t="s">
        <v>41</v>
      </c>
      <c r="B23" s="32" t="s">
        <v>73</v>
      </c>
      <c r="C23" s="33"/>
      <c r="D23" s="34" t="s">
        <v>74</v>
      </c>
      <c r="E23" s="22">
        <f>E24</f>
        <v>39865400</v>
      </c>
      <c r="F23" s="22">
        <f t="shared" ref="F23:O23" si="1">F24</f>
        <v>39865400</v>
      </c>
      <c r="G23" s="22">
        <f t="shared" si="1"/>
        <v>32677600</v>
      </c>
      <c r="H23" s="22">
        <f t="shared" si="1"/>
        <v>0</v>
      </c>
      <c r="I23" s="22">
        <f t="shared" si="1"/>
        <v>0</v>
      </c>
      <c r="J23" s="22">
        <f t="shared" si="1"/>
        <v>286700</v>
      </c>
      <c r="K23" s="22">
        <f t="shared" si="1"/>
        <v>0</v>
      </c>
      <c r="L23" s="22">
        <f t="shared" si="1"/>
        <v>286700</v>
      </c>
      <c r="M23" s="22">
        <f t="shared" si="1"/>
        <v>123350</v>
      </c>
      <c r="N23" s="22">
        <f t="shared" si="1"/>
        <v>0</v>
      </c>
      <c r="O23" s="22">
        <f t="shared" si="1"/>
        <v>0</v>
      </c>
      <c r="P23" s="22">
        <f t="shared" ref="P23:P32" si="2">E23+J23</f>
        <v>40152100</v>
      </c>
    </row>
    <row r="24" spans="1:16" ht="51.6" customHeight="1" x14ac:dyDescent="0.25">
      <c r="A24" s="32" t="s">
        <v>42</v>
      </c>
      <c r="B24" s="32" t="s">
        <v>73</v>
      </c>
      <c r="C24" s="33"/>
      <c r="D24" s="34" t="s">
        <v>75</v>
      </c>
      <c r="E24" s="22">
        <f>E25+E26+E29+E28+E27</f>
        <v>39865400</v>
      </c>
      <c r="F24" s="22">
        <f t="shared" ref="F24:O24" si="3">F25+F26+F29+F28+F27</f>
        <v>39865400</v>
      </c>
      <c r="G24" s="22">
        <f t="shared" si="3"/>
        <v>32677600</v>
      </c>
      <c r="H24" s="22">
        <f t="shared" si="3"/>
        <v>0</v>
      </c>
      <c r="I24" s="22">
        <f t="shared" si="3"/>
        <v>0</v>
      </c>
      <c r="J24" s="22">
        <f t="shared" si="3"/>
        <v>286700</v>
      </c>
      <c r="K24" s="22">
        <f t="shared" si="3"/>
        <v>0</v>
      </c>
      <c r="L24" s="22">
        <f>L25+L26+L29+L28+L27</f>
        <v>286700</v>
      </c>
      <c r="M24" s="22">
        <f t="shared" si="3"/>
        <v>123350</v>
      </c>
      <c r="N24" s="22">
        <f t="shared" si="3"/>
        <v>0</v>
      </c>
      <c r="O24" s="22">
        <f t="shared" si="3"/>
        <v>0</v>
      </c>
      <c r="P24" s="22">
        <f>E24+J24</f>
        <v>40152100</v>
      </c>
    </row>
    <row r="25" spans="1:16" ht="54" customHeight="1" x14ac:dyDescent="0.25">
      <c r="A25" s="28" t="s">
        <v>50</v>
      </c>
      <c r="B25" s="28" t="s">
        <v>51</v>
      </c>
      <c r="C25" s="28" t="s">
        <v>48</v>
      </c>
      <c r="D25" s="35" t="s">
        <v>52</v>
      </c>
      <c r="E25" s="27">
        <f>F25</f>
        <v>39202000</v>
      </c>
      <c r="F25" s="36">
        <v>39202000</v>
      </c>
      <c r="G25" s="31">
        <v>32133800</v>
      </c>
      <c r="H25" s="31">
        <v>0</v>
      </c>
      <c r="I25" s="31">
        <v>0</v>
      </c>
      <c r="J25" s="27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22">
        <f t="shared" si="2"/>
        <v>39202000</v>
      </c>
    </row>
    <row r="26" spans="1:16" ht="54" customHeight="1" x14ac:dyDescent="0.25">
      <c r="A26" s="37" t="s">
        <v>76</v>
      </c>
      <c r="B26" s="38">
        <v>1152</v>
      </c>
      <c r="C26" s="37" t="s">
        <v>55</v>
      </c>
      <c r="D26" s="30" t="s">
        <v>57</v>
      </c>
      <c r="E26" s="27">
        <f>F26</f>
        <v>552500</v>
      </c>
      <c r="F26" s="36">
        <v>552500</v>
      </c>
      <c r="G26" s="31">
        <v>452900</v>
      </c>
      <c r="H26" s="31">
        <v>0</v>
      </c>
      <c r="I26" s="31">
        <v>0</v>
      </c>
      <c r="J26" s="27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22">
        <f t="shared" si="2"/>
        <v>552500</v>
      </c>
    </row>
    <row r="27" spans="1:16" ht="99" customHeight="1" x14ac:dyDescent="0.25">
      <c r="A27" s="37" t="s">
        <v>77</v>
      </c>
      <c r="B27" s="38">
        <v>1279</v>
      </c>
      <c r="C27" s="37" t="s">
        <v>55</v>
      </c>
      <c r="D27" s="39" t="s">
        <v>78</v>
      </c>
      <c r="E27" s="27">
        <v>0</v>
      </c>
      <c r="F27" s="36">
        <v>0</v>
      </c>
      <c r="G27" s="31">
        <v>0</v>
      </c>
      <c r="H27" s="31">
        <v>0</v>
      </c>
      <c r="I27" s="31">
        <v>0</v>
      </c>
      <c r="J27" s="27">
        <v>136200</v>
      </c>
      <c r="K27" s="31">
        <v>0</v>
      </c>
      <c r="L27" s="31">
        <v>136200</v>
      </c>
      <c r="M27" s="31">
        <v>0</v>
      </c>
      <c r="N27" s="31">
        <v>0</v>
      </c>
      <c r="O27" s="31">
        <v>0</v>
      </c>
      <c r="P27" s="22">
        <f t="shared" si="2"/>
        <v>136200</v>
      </c>
    </row>
    <row r="28" spans="1:16" ht="143.25" customHeight="1" x14ac:dyDescent="0.25">
      <c r="A28" s="37" t="s">
        <v>79</v>
      </c>
      <c r="B28" s="38">
        <v>1501</v>
      </c>
      <c r="C28" s="40" t="s">
        <v>55</v>
      </c>
      <c r="D28" s="41" t="s">
        <v>80</v>
      </c>
      <c r="E28" s="27">
        <f>F28</f>
        <v>0</v>
      </c>
      <c r="F28" s="36">
        <v>0</v>
      </c>
      <c r="G28" s="31">
        <v>0</v>
      </c>
      <c r="H28" s="31">
        <v>0</v>
      </c>
      <c r="I28" s="31">
        <v>0</v>
      </c>
      <c r="J28" s="27">
        <v>150500</v>
      </c>
      <c r="K28" s="42">
        <v>0</v>
      </c>
      <c r="L28" s="42">
        <v>150500</v>
      </c>
      <c r="M28" s="31">
        <v>123350</v>
      </c>
      <c r="N28" s="31">
        <v>0</v>
      </c>
      <c r="O28" s="31">
        <v>0</v>
      </c>
      <c r="P28" s="22">
        <f t="shared" si="2"/>
        <v>150500</v>
      </c>
    </row>
    <row r="29" spans="1:16" ht="83.25" customHeight="1" x14ac:dyDescent="0.25">
      <c r="A29" s="40" t="s">
        <v>58</v>
      </c>
      <c r="B29" s="43">
        <v>1600</v>
      </c>
      <c r="C29" s="40" t="s">
        <v>55</v>
      </c>
      <c r="D29" s="44" t="s">
        <v>59</v>
      </c>
      <c r="E29" s="27">
        <f>F29</f>
        <v>110900</v>
      </c>
      <c r="F29" s="36">
        <v>110900</v>
      </c>
      <c r="G29" s="31">
        <v>90900</v>
      </c>
      <c r="H29" s="31">
        <v>0</v>
      </c>
      <c r="I29" s="31">
        <v>0</v>
      </c>
      <c r="J29" s="27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22">
        <f t="shared" si="2"/>
        <v>110900</v>
      </c>
    </row>
    <row r="30" spans="1:16" ht="57" customHeight="1" x14ac:dyDescent="0.25">
      <c r="A30" s="45" t="s">
        <v>62</v>
      </c>
      <c r="B30" s="46" t="s">
        <v>81</v>
      </c>
      <c r="C30" s="47"/>
      <c r="D30" s="48" t="s">
        <v>82</v>
      </c>
      <c r="E30" s="22">
        <f>F30</f>
        <v>130600</v>
      </c>
      <c r="F30" s="22">
        <f t="shared" ref="F30:I31" si="4">F31</f>
        <v>130600</v>
      </c>
      <c r="G30" s="22">
        <f t="shared" si="4"/>
        <v>107000</v>
      </c>
      <c r="H30" s="22">
        <f t="shared" si="4"/>
        <v>0</v>
      </c>
      <c r="I30" s="22">
        <f t="shared" si="4"/>
        <v>0</v>
      </c>
      <c r="J30" s="22">
        <v>0</v>
      </c>
      <c r="K30" s="22">
        <f t="shared" ref="K30:O31" si="5">K31</f>
        <v>0</v>
      </c>
      <c r="L30" s="22">
        <f t="shared" si="5"/>
        <v>0</v>
      </c>
      <c r="M30" s="22">
        <f t="shared" si="5"/>
        <v>0</v>
      </c>
      <c r="N30" s="22">
        <f t="shared" si="5"/>
        <v>0</v>
      </c>
      <c r="O30" s="22">
        <f t="shared" si="5"/>
        <v>0</v>
      </c>
      <c r="P30" s="22">
        <f t="shared" si="2"/>
        <v>130600</v>
      </c>
    </row>
    <row r="31" spans="1:16" ht="64.5" customHeight="1" x14ac:dyDescent="0.25">
      <c r="A31" s="45" t="s">
        <v>63</v>
      </c>
      <c r="B31" s="46" t="s">
        <v>81</v>
      </c>
      <c r="C31" s="47"/>
      <c r="D31" s="48" t="s">
        <v>83</v>
      </c>
      <c r="E31" s="22">
        <f>E30</f>
        <v>130600</v>
      </c>
      <c r="F31" s="22">
        <v>130600</v>
      </c>
      <c r="G31" s="22">
        <f t="shared" si="4"/>
        <v>107000</v>
      </c>
      <c r="H31" s="22">
        <f t="shared" si="4"/>
        <v>0</v>
      </c>
      <c r="I31" s="22">
        <f t="shared" si="4"/>
        <v>0</v>
      </c>
      <c r="J31" s="22">
        <v>0</v>
      </c>
      <c r="K31" s="22">
        <f>K32</f>
        <v>0</v>
      </c>
      <c r="L31" s="22">
        <f>L32</f>
        <v>0</v>
      </c>
      <c r="M31" s="22">
        <f t="shared" si="5"/>
        <v>0</v>
      </c>
      <c r="N31" s="22">
        <f t="shared" si="5"/>
        <v>0</v>
      </c>
      <c r="O31" s="22">
        <f t="shared" si="5"/>
        <v>0</v>
      </c>
      <c r="P31" s="22">
        <f t="shared" si="2"/>
        <v>130600</v>
      </c>
    </row>
    <row r="32" spans="1:16" ht="106.5" customHeight="1" x14ac:dyDescent="0.25">
      <c r="A32" s="49" t="s">
        <v>65</v>
      </c>
      <c r="B32" s="50">
        <v>3193</v>
      </c>
      <c r="C32" s="25" t="s">
        <v>66</v>
      </c>
      <c r="D32" s="51" t="s">
        <v>67</v>
      </c>
      <c r="E32" s="27">
        <f t="shared" ref="E32" si="6">F32</f>
        <v>130600</v>
      </c>
      <c r="F32" s="36">
        <v>130600</v>
      </c>
      <c r="G32" s="31">
        <v>107000</v>
      </c>
      <c r="H32" s="31">
        <v>0</v>
      </c>
      <c r="I32" s="31">
        <v>0</v>
      </c>
      <c r="J32" s="27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22">
        <f t="shared" si="2"/>
        <v>130600</v>
      </c>
    </row>
    <row r="33" spans="1:16" ht="18" hidden="1" customHeight="1" x14ac:dyDescent="0.25">
      <c r="A33" s="52"/>
      <c r="B33" s="53"/>
      <c r="C33" s="54"/>
      <c r="D33" s="55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28.5" hidden="1" customHeight="1" x14ac:dyDescent="0.25">
      <c r="A34" s="77"/>
      <c r="B34" s="78"/>
      <c r="C34" s="78"/>
      <c r="D34" s="79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34.5" hidden="1" customHeight="1" x14ac:dyDescent="0.25">
      <c r="A35" s="19"/>
      <c r="B35" s="19"/>
      <c r="C35" s="57"/>
      <c r="D35" s="58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34.5" hidden="1" customHeight="1" x14ac:dyDescent="0.25">
      <c r="A36" s="19"/>
      <c r="B36" s="19"/>
      <c r="C36" s="57"/>
      <c r="D36" s="58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99" hidden="1" customHeight="1" x14ac:dyDescent="0.25">
      <c r="A37" s="28"/>
      <c r="B37" s="28"/>
      <c r="C37" s="28"/>
      <c r="D37" s="59"/>
      <c r="E37" s="27"/>
      <c r="F37" s="42"/>
      <c r="G37" s="42"/>
      <c r="H37" s="42"/>
      <c r="I37" s="42"/>
      <c r="J37" s="27"/>
      <c r="K37" s="42"/>
      <c r="L37" s="42"/>
      <c r="M37" s="42"/>
      <c r="N37" s="42"/>
      <c r="O37" s="42"/>
      <c r="P37" s="22"/>
    </row>
    <row r="38" spans="1:16" ht="73.5" hidden="1" customHeight="1" x14ac:dyDescent="0.25">
      <c r="A38" s="60"/>
      <c r="B38" s="60"/>
      <c r="C38" s="60"/>
      <c r="D38" s="61"/>
      <c r="E38" s="27"/>
      <c r="F38" s="42"/>
      <c r="G38" s="42"/>
      <c r="H38" s="42"/>
      <c r="I38" s="42"/>
      <c r="J38" s="27"/>
      <c r="K38" s="42"/>
      <c r="L38" s="42"/>
      <c r="M38" s="42"/>
      <c r="N38" s="42"/>
      <c r="O38" s="42"/>
      <c r="P38" s="22"/>
    </row>
    <row r="39" spans="1:16" ht="73.5" hidden="1" customHeight="1" x14ac:dyDescent="0.25">
      <c r="A39" s="28"/>
      <c r="B39" s="29"/>
      <c r="C39" s="28"/>
      <c r="D39" s="30"/>
      <c r="E39" s="27"/>
      <c r="F39" s="42"/>
      <c r="G39" s="42"/>
      <c r="H39" s="42"/>
      <c r="I39" s="42"/>
      <c r="J39" s="27"/>
      <c r="K39" s="42"/>
      <c r="L39" s="42"/>
      <c r="M39" s="42"/>
      <c r="N39" s="42"/>
      <c r="O39" s="42"/>
      <c r="P39" s="22"/>
    </row>
    <row r="40" spans="1:16" ht="73.5" hidden="1" customHeight="1" x14ac:dyDescent="0.25">
      <c r="A40" s="28"/>
      <c r="B40" s="29"/>
      <c r="C40" s="28"/>
      <c r="D40" s="62"/>
      <c r="E40" s="27"/>
      <c r="F40" s="42"/>
      <c r="G40" s="42"/>
      <c r="H40" s="42"/>
      <c r="I40" s="42"/>
      <c r="J40" s="27"/>
      <c r="K40" s="42"/>
      <c r="L40" s="42"/>
      <c r="M40" s="42"/>
      <c r="N40" s="42"/>
      <c r="O40" s="42"/>
      <c r="P40" s="22"/>
    </row>
    <row r="41" spans="1:16" ht="15.75" hidden="1" x14ac:dyDescent="0.25">
      <c r="A41" s="32"/>
      <c r="B41" s="32"/>
      <c r="C41" s="33"/>
      <c r="D41" s="34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5.75" hidden="1" x14ac:dyDescent="0.25">
      <c r="A42" s="32"/>
      <c r="B42" s="32"/>
      <c r="C42" s="33"/>
      <c r="D42" s="34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48.75" hidden="1" customHeight="1" x14ac:dyDescent="0.25">
      <c r="A43" s="28"/>
      <c r="B43" s="28"/>
      <c r="C43" s="28"/>
      <c r="D43" s="62"/>
      <c r="E43" s="27"/>
      <c r="F43" s="42"/>
      <c r="G43" s="42"/>
      <c r="H43" s="42"/>
      <c r="I43" s="42"/>
      <c r="J43" s="27"/>
      <c r="K43" s="42"/>
      <c r="L43" s="42"/>
      <c r="M43" s="42"/>
      <c r="N43" s="42"/>
      <c r="O43" s="42"/>
      <c r="P43" s="22"/>
    </row>
    <row r="44" spans="1:16" ht="15.75" hidden="1" x14ac:dyDescent="0.25">
      <c r="A44" s="28"/>
      <c r="B44" s="28"/>
      <c r="C44" s="28"/>
      <c r="D44" s="62"/>
      <c r="E44" s="27"/>
      <c r="F44" s="42"/>
      <c r="G44" s="42"/>
      <c r="H44" s="42"/>
      <c r="I44" s="42"/>
      <c r="J44" s="27"/>
      <c r="K44" s="42"/>
      <c r="L44" s="42"/>
      <c r="M44" s="42"/>
      <c r="N44" s="42"/>
      <c r="O44" s="42"/>
      <c r="P44" s="22"/>
    </row>
    <row r="45" spans="1:16" ht="15.75" hidden="1" x14ac:dyDescent="0.25">
      <c r="A45" s="28"/>
      <c r="B45" s="28"/>
      <c r="C45" s="28"/>
      <c r="D45" s="62"/>
      <c r="E45" s="27"/>
      <c r="F45" s="42"/>
      <c r="G45" s="42"/>
      <c r="H45" s="42"/>
      <c r="I45" s="42"/>
      <c r="J45" s="27"/>
      <c r="K45" s="42"/>
      <c r="L45" s="42"/>
      <c r="M45" s="42"/>
      <c r="N45" s="42"/>
      <c r="O45" s="42"/>
      <c r="P45" s="22"/>
    </row>
    <row r="46" spans="1:16" ht="26.25" hidden="1" customHeight="1" x14ac:dyDescent="0.25">
      <c r="A46" s="38"/>
      <c r="B46" s="38"/>
      <c r="C46" s="63"/>
      <c r="D46" s="64"/>
      <c r="E46" s="27"/>
      <c r="F46" s="31"/>
      <c r="G46" s="31"/>
      <c r="H46" s="31"/>
      <c r="I46" s="31"/>
      <c r="J46" s="27"/>
      <c r="K46" s="31"/>
      <c r="L46" s="31"/>
      <c r="M46" s="31"/>
      <c r="N46" s="31"/>
      <c r="O46" s="31"/>
      <c r="P46" s="22"/>
    </row>
    <row r="47" spans="1:16" ht="149.25" hidden="1" customHeight="1" x14ac:dyDescent="0.25">
      <c r="A47" s="38"/>
      <c r="B47" s="38"/>
      <c r="C47" s="63"/>
      <c r="D47" s="64"/>
      <c r="E47" s="27"/>
      <c r="F47" s="31"/>
      <c r="G47" s="31"/>
      <c r="H47" s="31"/>
      <c r="I47" s="31"/>
      <c r="J47" s="27"/>
      <c r="K47" s="31"/>
      <c r="L47" s="31"/>
      <c r="M47" s="31"/>
      <c r="N47" s="31"/>
      <c r="O47" s="31"/>
      <c r="P47" s="22"/>
    </row>
    <row r="48" spans="1:16" ht="53.25" hidden="1" customHeight="1" x14ac:dyDescent="0.25">
      <c r="A48" s="65"/>
      <c r="B48" s="66"/>
      <c r="C48" s="67"/>
      <c r="D48" s="51"/>
      <c r="E48" s="27"/>
      <c r="F48" s="31"/>
      <c r="G48" s="31"/>
      <c r="H48" s="31"/>
      <c r="I48" s="31"/>
      <c r="J48" s="27"/>
      <c r="K48" s="31"/>
      <c r="L48" s="31"/>
      <c r="M48" s="31"/>
      <c r="N48" s="31"/>
      <c r="O48" s="31"/>
      <c r="P48" s="22"/>
    </row>
    <row r="49" spans="1:16" ht="53.25" hidden="1" customHeight="1" x14ac:dyDescent="0.25">
      <c r="A49" s="28"/>
      <c r="B49" s="28"/>
      <c r="C49" s="28"/>
      <c r="D49" s="62"/>
      <c r="E49" s="27"/>
      <c r="F49" s="31"/>
      <c r="G49" s="31"/>
      <c r="H49" s="31"/>
      <c r="I49" s="31"/>
      <c r="J49" s="27"/>
      <c r="K49" s="31"/>
      <c r="L49" s="31"/>
      <c r="M49" s="31"/>
      <c r="N49" s="31"/>
      <c r="O49" s="31"/>
      <c r="P49" s="22"/>
    </row>
    <row r="50" spans="1:16" ht="53.25" hidden="1" customHeight="1" x14ac:dyDescent="0.25">
      <c r="A50" s="28"/>
      <c r="B50" s="38"/>
      <c r="C50" s="63"/>
      <c r="D50" s="64"/>
      <c r="E50" s="27"/>
      <c r="F50" s="31"/>
      <c r="G50" s="31"/>
      <c r="H50" s="31"/>
      <c r="I50" s="31"/>
      <c r="J50" s="27"/>
      <c r="K50" s="31"/>
      <c r="L50" s="31"/>
      <c r="M50" s="31"/>
      <c r="N50" s="31"/>
      <c r="O50" s="31"/>
      <c r="P50" s="22"/>
    </row>
    <row r="51" spans="1:16" ht="53.25" hidden="1" customHeight="1" x14ac:dyDescent="0.25">
      <c r="A51" s="45"/>
      <c r="B51" s="46"/>
      <c r="C51" s="47"/>
      <c r="D51" s="48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53.25" hidden="1" customHeight="1" x14ac:dyDescent="0.25">
      <c r="A52" s="45"/>
      <c r="B52" s="46"/>
      <c r="C52" s="47"/>
      <c r="D52" s="48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2.75" customHeight="1" x14ac:dyDescent="0.25">
      <c r="A53" s="77" t="s">
        <v>84</v>
      </c>
      <c r="B53" s="78"/>
      <c r="C53" s="78"/>
      <c r="D53" s="79"/>
      <c r="E53" s="27"/>
      <c r="F53" s="36"/>
      <c r="G53" s="31"/>
      <c r="H53" s="31"/>
      <c r="I53" s="31"/>
      <c r="J53" s="27"/>
      <c r="K53" s="31"/>
      <c r="L53" s="31"/>
      <c r="M53" s="31"/>
      <c r="N53" s="31"/>
      <c r="O53" s="31"/>
      <c r="P53" s="22"/>
    </row>
    <row r="54" spans="1:16" ht="31.5" customHeight="1" x14ac:dyDescent="0.25">
      <c r="A54" s="19" t="s">
        <v>18</v>
      </c>
      <c r="B54" s="19" t="s">
        <v>85</v>
      </c>
      <c r="C54" s="19"/>
      <c r="D54" s="48" t="s">
        <v>86</v>
      </c>
      <c r="E54" s="22">
        <f>E55</f>
        <v>-1400000</v>
      </c>
      <c r="F54" s="22">
        <f t="shared" ref="F54:O54" si="7">F55</f>
        <v>-1564650</v>
      </c>
      <c r="G54" s="22">
        <f t="shared" si="7"/>
        <v>-1114385.68</v>
      </c>
      <c r="H54" s="22">
        <f t="shared" si="7"/>
        <v>0</v>
      </c>
      <c r="I54" s="22">
        <f t="shared" si="7"/>
        <v>164650</v>
      </c>
      <c r="J54" s="22">
        <f t="shared" si="7"/>
        <v>1400000</v>
      </c>
      <c r="K54" s="22">
        <f t="shared" si="7"/>
        <v>1400000</v>
      </c>
      <c r="L54" s="22">
        <f t="shared" si="7"/>
        <v>0</v>
      </c>
      <c r="M54" s="22">
        <f t="shared" si="7"/>
        <v>0</v>
      </c>
      <c r="N54" s="22">
        <f t="shared" si="7"/>
        <v>0</v>
      </c>
      <c r="O54" s="22">
        <f t="shared" si="7"/>
        <v>1400000</v>
      </c>
      <c r="P54" s="22">
        <f>E54+J54</f>
        <v>0</v>
      </c>
    </row>
    <row r="55" spans="1:16" ht="34.5" customHeight="1" x14ac:dyDescent="0.25">
      <c r="A55" s="19" t="s">
        <v>19</v>
      </c>
      <c r="B55" s="19" t="s">
        <v>85</v>
      </c>
      <c r="C55" s="19"/>
      <c r="D55" s="48" t="s">
        <v>87</v>
      </c>
      <c r="E55" s="22">
        <f>E56+E57+E58+E59+E60+E61+E62</f>
        <v>-1400000</v>
      </c>
      <c r="F55" s="22">
        <f t="shared" ref="F55:O55" si="8">F56+F57+F58+F59+F60+F61+F62</f>
        <v>-1564650</v>
      </c>
      <c r="G55" s="22">
        <f t="shared" si="8"/>
        <v>-1114385.68</v>
      </c>
      <c r="H55" s="22">
        <f t="shared" si="8"/>
        <v>0</v>
      </c>
      <c r="I55" s="22">
        <f t="shared" si="8"/>
        <v>164650</v>
      </c>
      <c r="J55" s="22">
        <f t="shared" si="8"/>
        <v>1400000</v>
      </c>
      <c r="K55" s="22">
        <f t="shared" si="8"/>
        <v>1400000</v>
      </c>
      <c r="L55" s="22">
        <f t="shared" si="8"/>
        <v>0</v>
      </c>
      <c r="M55" s="22">
        <f t="shared" si="8"/>
        <v>0</v>
      </c>
      <c r="N55" s="22">
        <f t="shared" si="8"/>
        <v>0</v>
      </c>
      <c r="O55" s="22">
        <f t="shared" si="8"/>
        <v>1400000</v>
      </c>
      <c r="P55" s="22">
        <f>P56+P57+P58+P59+P60+P61+P62</f>
        <v>0</v>
      </c>
    </row>
    <row r="56" spans="1:16" ht="98.25" customHeight="1" x14ac:dyDescent="0.25">
      <c r="A56" s="28" t="s">
        <v>20</v>
      </c>
      <c r="B56" s="28" t="s">
        <v>21</v>
      </c>
      <c r="C56" s="28" t="s">
        <v>22</v>
      </c>
      <c r="D56" s="59" t="s">
        <v>23</v>
      </c>
      <c r="E56" s="27">
        <f>F56</f>
        <v>-1649650</v>
      </c>
      <c r="F56" s="42">
        <v>-1649650</v>
      </c>
      <c r="G56" s="42">
        <v>-1114385.68</v>
      </c>
      <c r="H56" s="42">
        <v>0</v>
      </c>
      <c r="I56" s="42">
        <v>0</v>
      </c>
      <c r="J56" s="27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22">
        <f t="shared" ref="P56:P62" si="9">E56+J56</f>
        <v>-1649650</v>
      </c>
    </row>
    <row r="57" spans="1:16" ht="39" customHeight="1" x14ac:dyDescent="0.25">
      <c r="A57" s="28" t="s">
        <v>24</v>
      </c>
      <c r="B57" s="68" t="s">
        <v>25</v>
      </c>
      <c r="C57" s="68" t="s">
        <v>26</v>
      </c>
      <c r="D57" s="62" t="s">
        <v>27</v>
      </c>
      <c r="E57" s="27">
        <f t="shared" ref="E57" si="10">F57</f>
        <v>-15000</v>
      </c>
      <c r="F57" s="42">
        <v>-15000</v>
      </c>
      <c r="G57" s="42">
        <v>0</v>
      </c>
      <c r="H57" s="42">
        <v>0</v>
      </c>
      <c r="I57" s="42">
        <v>0</v>
      </c>
      <c r="J57" s="27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22">
        <f t="shared" si="9"/>
        <v>-15000</v>
      </c>
    </row>
    <row r="58" spans="1:16" ht="61.5" customHeight="1" x14ac:dyDescent="0.25">
      <c r="A58" s="60" t="s">
        <v>29</v>
      </c>
      <c r="B58" s="60" t="s">
        <v>30</v>
      </c>
      <c r="C58" s="60" t="s">
        <v>28</v>
      </c>
      <c r="D58" s="61" t="s">
        <v>31</v>
      </c>
      <c r="E58" s="27">
        <f>I58</f>
        <v>-40000</v>
      </c>
      <c r="F58" s="42">
        <v>0</v>
      </c>
      <c r="G58" s="42">
        <v>0</v>
      </c>
      <c r="H58" s="42">
        <v>0</v>
      </c>
      <c r="I58" s="42">
        <v>-40000</v>
      </c>
      <c r="J58" s="27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22">
        <f t="shared" si="9"/>
        <v>-40000</v>
      </c>
    </row>
    <row r="59" spans="1:16" ht="37.5" customHeight="1" x14ac:dyDescent="0.25">
      <c r="A59" s="72" t="s">
        <v>32</v>
      </c>
      <c r="B59" s="72" t="s">
        <v>33</v>
      </c>
      <c r="C59" s="73" t="s">
        <v>28</v>
      </c>
      <c r="D59" s="26" t="s">
        <v>34</v>
      </c>
      <c r="E59" s="27">
        <f>-1800000+164650+40000</f>
        <v>-1595350</v>
      </c>
      <c r="F59" s="31">
        <v>0</v>
      </c>
      <c r="G59" s="31">
        <v>0</v>
      </c>
      <c r="H59" s="31">
        <v>0</v>
      </c>
      <c r="I59" s="74">
        <f>-1800000+164650+40000</f>
        <v>-1595350</v>
      </c>
      <c r="J59" s="27">
        <v>0</v>
      </c>
      <c r="K59" s="74">
        <v>0</v>
      </c>
      <c r="L59" s="31">
        <v>0</v>
      </c>
      <c r="M59" s="74">
        <v>0</v>
      </c>
      <c r="N59" s="74">
        <v>0</v>
      </c>
      <c r="O59" s="74">
        <v>0</v>
      </c>
      <c r="P59" s="22">
        <f t="shared" si="9"/>
        <v>-1595350</v>
      </c>
    </row>
    <row r="60" spans="1:16" ht="51" customHeight="1" x14ac:dyDescent="0.25">
      <c r="A60" s="72" t="s">
        <v>94</v>
      </c>
      <c r="B60" s="72" t="s">
        <v>95</v>
      </c>
      <c r="C60" s="73" t="s">
        <v>96</v>
      </c>
      <c r="D60" s="26" t="s">
        <v>97</v>
      </c>
      <c r="E60" s="27">
        <v>1800000</v>
      </c>
      <c r="F60" s="31">
        <v>0</v>
      </c>
      <c r="G60" s="31">
        <v>0</v>
      </c>
      <c r="H60" s="31">
        <v>0</v>
      </c>
      <c r="I60" s="74">
        <v>1800000</v>
      </c>
      <c r="J60" s="27">
        <v>0</v>
      </c>
      <c r="K60" s="74">
        <v>0</v>
      </c>
      <c r="L60" s="31">
        <v>0</v>
      </c>
      <c r="M60" s="74">
        <v>0</v>
      </c>
      <c r="N60" s="74">
        <v>0</v>
      </c>
      <c r="O60" s="74">
        <v>0</v>
      </c>
      <c r="P60" s="22">
        <f t="shared" ref="P60" si="11">E60+J60</f>
        <v>1800000</v>
      </c>
    </row>
    <row r="61" spans="1:16" ht="52.5" customHeight="1" x14ac:dyDescent="0.25">
      <c r="A61" s="28" t="s">
        <v>35</v>
      </c>
      <c r="B61" s="29">
        <v>8110</v>
      </c>
      <c r="C61" s="28" t="s">
        <v>36</v>
      </c>
      <c r="D61" s="59" t="s">
        <v>37</v>
      </c>
      <c r="E61" s="27">
        <f t="shared" ref="E61" si="12">F61</f>
        <v>0</v>
      </c>
      <c r="F61" s="42">
        <v>0</v>
      </c>
      <c r="G61" s="42">
        <v>0</v>
      </c>
      <c r="H61" s="42">
        <v>0</v>
      </c>
      <c r="I61" s="42">
        <v>0</v>
      </c>
      <c r="J61" s="27">
        <f>K61</f>
        <v>1400000</v>
      </c>
      <c r="K61" s="42">
        <v>1400000</v>
      </c>
      <c r="L61" s="42">
        <v>0</v>
      </c>
      <c r="M61" s="42">
        <v>0</v>
      </c>
      <c r="N61" s="42">
        <v>0</v>
      </c>
      <c r="O61" s="42">
        <v>1400000</v>
      </c>
      <c r="P61" s="22">
        <f t="shared" si="9"/>
        <v>1400000</v>
      </c>
    </row>
    <row r="62" spans="1:16" ht="39.75" customHeight="1" x14ac:dyDescent="0.25">
      <c r="A62" s="28" t="s">
        <v>38</v>
      </c>
      <c r="B62" s="29">
        <v>8220</v>
      </c>
      <c r="C62" s="28" t="s">
        <v>39</v>
      </c>
      <c r="D62" s="62" t="s">
        <v>40</v>
      </c>
      <c r="E62" s="27">
        <f>F62</f>
        <v>100000</v>
      </c>
      <c r="F62" s="42">
        <v>100000</v>
      </c>
      <c r="G62" s="42">
        <v>0</v>
      </c>
      <c r="H62" s="42">
        <v>0</v>
      </c>
      <c r="I62" s="42">
        <v>0</v>
      </c>
      <c r="J62" s="27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22">
        <f t="shared" si="9"/>
        <v>100000</v>
      </c>
    </row>
    <row r="63" spans="1:16" ht="52.5" customHeight="1" x14ac:dyDescent="0.25">
      <c r="A63" s="32" t="s">
        <v>41</v>
      </c>
      <c r="B63" s="32" t="s">
        <v>73</v>
      </c>
      <c r="C63" s="33"/>
      <c r="D63" s="34" t="s">
        <v>88</v>
      </c>
      <c r="E63" s="22">
        <f>E64</f>
        <v>100000</v>
      </c>
      <c r="F63" s="22">
        <f t="shared" ref="F63:O63" si="13">F64</f>
        <v>100000</v>
      </c>
      <c r="G63" s="22">
        <f t="shared" si="13"/>
        <v>0</v>
      </c>
      <c r="H63" s="22">
        <f t="shared" si="13"/>
        <v>0</v>
      </c>
      <c r="I63" s="22">
        <f t="shared" si="13"/>
        <v>100000</v>
      </c>
      <c r="J63" s="22">
        <f t="shared" si="13"/>
        <v>0</v>
      </c>
      <c r="K63" s="22">
        <f t="shared" si="13"/>
        <v>0</v>
      </c>
      <c r="L63" s="22">
        <f t="shared" si="13"/>
        <v>0</v>
      </c>
      <c r="M63" s="22">
        <f t="shared" si="13"/>
        <v>0</v>
      </c>
      <c r="N63" s="22">
        <f t="shared" si="13"/>
        <v>0</v>
      </c>
      <c r="O63" s="22">
        <f t="shared" si="13"/>
        <v>0</v>
      </c>
      <c r="P63" s="22">
        <f>E63</f>
        <v>100000</v>
      </c>
    </row>
    <row r="64" spans="1:16" ht="51" customHeight="1" x14ac:dyDescent="0.25">
      <c r="A64" s="32" t="s">
        <v>42</v>
      </c>
      <c r="B64" s="32" t="s">
        <v>73</v>
      </c>
      <c r="C64" s="33"/>
      <c r="D64" s="34" t="s">
        <v>89</v>
      </c>
      <c r="E64" s="22">
        <f>E65+E67+E68</f>
        <v>100000</v>
      </c>
      <c r="F64" s="22">
        <f t="shared" ref="F64:O64" si="14">F65+F67+F68</f>
        <v>100000</v>
      </c>
      <c r="G64" s="22">
        <f t="shared" si="14"/>
        <v>0</v>
      </c>
      <c r="H64" s="22">
        <f t="shared" si="14"/>
        <v>0</v>
      </c>
      <c r="I64" s="22">
        <f t="shared" si="14"/>
        <v>100000</v>
      </c>
      <c r="J64" s="22">
        <f t="shared" si="14"/>
        <v>0</v>
      </c>
      <c r="K64" s="22">
        <f t="shared" si="14"/>
        <v>0</v>
      </c>
      <c r="L64" s="22">
        <f t="shared" si="14"/>
        <v>0</v>
      </c>
      <c r="M64" s="22">
        <f t="shared" si="14"/>
        <v>0</v>
      </c>
      <c r="N64" s="22">
        <f t="shared" si="14"/>
        <v>0</v>
      </c>
      <c r="O64" s="22">
        <f t="shared" si="14"/>
        <v>0</v>
      </c>
      <c r="P64" s="22">
        <f>P65+P67+P68</f>
        <v>100000</v>
      </c>
    </row>
    <row r="65" spans="1:16" ht="59.25" customHeight="1" x14ac:dyDescent="0.25">
      <c r="A65" s="28" t="s">
        <v>43</v>
      </c>
      <c r="B65" s="28" t="s">
        <v>44</v>
      </c>
      <c r="C65" s="28" t="s">
        <v>22</v>
      </c>
      <c r="D65" s="69" t="s">
        <v>45</v>
      </c>
      <c r="E65" s="27">
        <f>F65</f>
        <v>-122000</v>
      </c>
      <c r="F65" s="31">
        <v>-122000</v>
      </c>
      <c r="G65" s="31">
        <v>-100000</v>
      </c>
      <c r="H65" s="31">
        <v>0</v>
      </c>
      <c r="I65" s="31">
        <v>0</v>
      </c>
      <c r="J65" s="27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22">
        <f>E65+J65</f>
        <v>-122000</v>
      </c>
    </row>
    <row r="66" spans="1:16" ht="57.75" hidden="1" customHeight="1" x14ac:dyDescent="0.25">
      <c r="A66" s="28" t="s">
        <v>46</v>
      </c>
      <c r="B66" s="28" t="s">
        <v>47</v>
      </c>
      <c r="C66" s="28" t="s">
        <v>48</v>
      </c>
      <c r="D66" s="62" t="s">
        <v>49</v>
      </c>
      <c r="E66" s="27">
        <f t="shared" ref="E66:E68" si="15">F66</f>
        <v>0</v>
      </c>
      <c r="F66" s="31"/>
      <c r="G66" s="31"/>
      <c r="H66" s="31">
        <v>0</v>
      </c>
      <c r="I66" s="31">
        <v>0</v>
      </c>
      <c r="J66" s="27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22">
        <f t="shared" ref="P66:P68" si="16">E66+J66</f>
        <v>0</v>
      </c>
    </row>
    <row r="67" spans="1:16" ht="37.5" customHeight="1" x14ac:dyDescent="0.25">
      <c r="A67" s="28" t="s">
        <v>53</v>
      </c>
      <c r="B67" s="28" t="s">
        <v>54</v>
      </c>
      <c r="C67" s="28" t="s">
        <v>55</v>
      </c>
      <c r="D67" s="62" t="s">
        <v>56</v>
      </c>
      <c r="E67" s="27">
        <f t="shared" si="15"/>
        <v>122000</v>
      </c>
      <c r="F67" s="31">
        <v>122000</v>
      </c>
      <c r="G67" s="31">
        <v>100000</v>
      </c>
      <c r="H67" s="31">
        <v>0</v>
      </c>
      <c r="I67" s="31">
        <v>0</v>
      </c>
      <c r="J67" s="27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22">
        <f t="shared" si="16"/>
        <v>122000</v>
      </c>
    </row>
    <row r="68" spans="1:16" ht="54" customHeight="1" x14ac:dyDescent="0.25">
      <c r="A68" s="28" t="s">
        <v>60</v>
      </c>
      <c r="B68" s="29">
        <v>4060</v>
      </c>
      <c r="C68" s="28" t="s">
        <v>61</v>
      </c>
      <c r="D68" s="62" t="s">
        <v>90</v>
      </c>
      <c r="E68" s="27">
        <f t="shared" si="15"/>
        <v>100000</v>
      </c>
      <c r="F68" s="31">
        <v>100000</v>
      </c>
      <c r="G68" s="31">
        <v>0</v>
      </c>
      <c r="H68" s="31">
        <v>0</v>
      </c>
      <c r="I68" s="31">
        <f>F68</f>
        <v>100000</v>
      </c>
      <c r="J68" s="27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22">
        <f t="shared" si="16"/>
        <v>100000</v>
      </c>
    </row>
    <row r="69" spans="1:16" ht="51" customHeight="1" x14ac:dyDescent="0.25">
      <c r="A69" s="45" t="s">
        <v>62</v>
      </c>
      <c r="B69" s="46" t="s">
        <v>81</v>
      </c>
      <c r="C69" s="47"/>
      <c r="D69" s="48" t="s">
        <v>82</v>
      </c>
      <c r="E69" s="22">
        <f>F69</f>
        <v>-100000</v>
      </c>
      <c r="F69" s="22">
        <f t="shared" ref="F69:J70" si="17">F70</f>
        <v>-100000</v>
      </c>
      <c r="G69" s="22">
        <f t="shared" si="17"/>
        <v>-82000</v>
      </c>
      <c r="H69" s="22">
        <f t="shared" si="17"/>
        <v>0</v>
      </c>
      <c r="I69" s="22">
        <f t="shared" si="17"/>
        <v>0</v>
      </c>
      <c r="J69" s="22">
        <v>0</v>
      </c>
      <c r="K69" s="22">
        <f t="shared" ref="K69:O70" si="18">K70</f>
        <v>0</v>
      </c>
      <c r="L69" s="22">
        <f t="shared" si="18"/>
        <v>0</v>
      </c>
      <c r="M69" s="22">
        <f t="shared" si="18"/>
        <v>0</v>
      </c>
      <c r="N69" s="22">
        <f t="shared" si="18"/>
        <v>0</v>
      </c>
      <c r="O69" s="22">
        <f t="shared" si="18"/>
        <v>0</v>
      </c>
      <c r="P69" s="22">
        <f>P70</f>
        <v>-100000</v>
      </c>
    </row>
    <row r="70" spans="1:16" ht="50.25" customHeight="1" x14ac:dyDescent="0.25">
      <c r="A70" s="45" t="s">
        <v>63</v>
      </c>
      <c r="B70" s="46" t="s">
        <v>81</v>
      </c>
      <c r="C70" s="47"/>
      <c r="D70" s="48" t="s">
        <v>83</v>
      </c>
      <c r="E70" s="22">
        <f>E71</f>
        <v>-100000</v>
      </c>
      <c r="F70" s="22">
        <f>F71</f>
        <v>-100000</v>
      </c>
      <c r="G70" s="22">
        <f t="shared" si="17"/>
        <v>-82000</v>
      </c>
      <c r="H70" s="22">
        <f t="shared" si="17"/>
        <v>0</v>
      </c>
      <c r="I70" s="22">
        <f t="shared" si="17"/>
        <v>0</v>
      </c>
      <c r="J70" s="22">
        <f t="shared" si="17"/>
        <v>0</v>
      </c>
      <c r="K70" s="22">
        <f t="shared" si="18"/>
        <v>0</v>
      </c>
      <c r="L70" s="22">
        <f t="shared" si="18"/>
        <v>0</v>
      </c>
      <c r="M70" s="22">
        <f t="shared" si="18"/>
        <v>0</v>
      </c>
      <c r="N70" s="22">
        <f t="shared" si="18"/>
        <v>0</v>
      </c>
      <c r="O70" s="22">
        <f t="shared" si="18"/>
        <v>0</v>
      </c>
      <c r="P70" s="22">
        <f>E70</f>
        <v>-100000</v>
      </c>
    </row>
    <row r="71" spans="1:16" ht="55.5" customHeight="1" x14ac:dyDescent="0.25">
      <c r="A71" s="28" t="s">
        <v>64</v>
      </c>
      <c r="B71" s="28" t="s">
        <v>44</v>
      </c>
      <c r="C71" s="28" t="s">
        <v>22</v>
      </c>
      <c r="D71" s="69" t="s">
        <v>91</v>
      </c>
      <c r="E71" s="27">
        <f t="shared" ref="E71" si="19">F71</f>
        <v>-100000</v>
      </c>
      <c r="F71" s="36">
        <v>-100000</v>
      </c>
      <c r="G71" s="31">
        <v>-82000</v>
      </c>
      <c r="H71" s="31">
        <v>0</v>
      </c>
      <c r="I71" s="31">
        <v>0</v>
      </c>
      <c r="J71" s="27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22">
        <f>E71</f>
        <v>-100000</v>
      </c>
    </row>
    <row r="72" spans="1:16" ht="15.75" x14ac:dyDescent="0.25">
      <c r="A72" s="52" t="s">
        <v>68</v>
      </c>
      <c r="B72" s="53" t="s">
        <v>68</v>
      </c>
      <c r="C72" s="54" t="s">
        <v>68</v>
      </c>
      <c r="D72" s="55" t="s">
        <v>92</v>
      </c>
      <c r="E72" s="22">
        <f>E33+E34+E55</f>
        <v>-1400000</v>
      </c>
      <c r="F72" s="22">
        <f t="shared" ref="F72:O72" si="20">F33+F34+F55</f>
        <v>-1564650</v>
      </c>
      <c r="G72" s="22">
        <f t="shared" si="20"/>
        <v>-1114385.68</v>
      </c>
      <c r="H72" s="22">
        <f t="shared" si="20"/>
        <v>0</v>
      </c>
      <c r="I72" s="22">
        <f t="shared" si="20"/>
        <v>164650</v>
      </c>
      <c r="J72" s="22">
        <f t="shared" si="20"/>
        <v>1400000</v>
      </c>
      <c r="K72" s="22">
        <f t="shared" si="20"/>
        <v>1400000</v>
      </c>
      <c r="L72" s="22">
        <f t="shared" si="20"/>
        <v>0</v>
      </c>
      <c r="M72" s="22">
        <f t="shared" si="20"/>
        <v>0</v>
      </c>
      <c r="N72" s="22">
        <f t="shared" si="20"/>
        <v>0</v>
      </c>
      <c r="O72" s="22">
        <f t="shared" si="20"/>
        <v>1400000</v>
      </c>
      <c r="P72" s="22">
        <f>P33+P34+P55</f>
        <v>0</v>
      </c>
    </row>
    <row r="75" spans="1:16" s="70" customFormat="1" ht="18.75" x14ac:dyDescent="0.3">
      <c r="D75" s="71" t="s">
        <v>93</v>
      </c>
      <c r="E75" s="71"/>
      <c r="F75" s="71"/>
      <c r="G75" s="71"/>
      <c r="H75" s="71" t="s">
        <v>69</v>
      </c>
      <c r="I75" s="71"/>
    </row>
  </sheetData>
  <mergeCells count="26">
    <mergeCell ref="G13:G14"/>
    <mergeCell ref="H13:H14"/>
    <mergeCell ref="M13:M14"/>
    <mergeCell ref="N13:N14"/>
    <mergeCell ref="A6:P6"/>
    <mergeCell ref="J12:J14"/>
    <mergeCell ref="K12:K14"/>
    <mergeCell ref="L12:L14"/>
    <mergeCell ref="M12:N12"/>
    <mergeCell ref="O12:O14"/>
    <mergeCell ref="A16:D16"/>
    <mergeCell ref="A34:D34"/>
    <mergeCell ref="A53:D53"/>
    <mergeCell ref="K3:Q3"/>
    <mergeCell ref="A8:P8"/>
    <mergeCell ref="A11:A14"/>
    <mergeCell ref="B11:B14"/>
    <mergeCell ref="C11:C14"/>
    <mergeCell ref="D11:D14"/>
    <mergeCell ref="E11:I11"/>
    <mergeCell ref="J11:O11"/>
    <mergeCell ref="P11:P14"/>
    <mergeCell ref="E12:E14"/>
    <mergeCell ref="F12:F14"/>
    <mergeCell ref="G12:H12"/>
    <mergeCell ref="I12:I14"/>
  </mergeCells>
  <pageMargins left="0.7" right="0.7" top="0.75" bottom="0.75" header="0.3" footer="0.3"/>
  <pageSetup paperSize="9" scale="54" fitToHeight="0" orientation="landscape" verticalDpi="300" r:id="rId1"/>
  <rowBreaks count="2" manualBreakCount="2">
    <brk id="32" max="15" man="1"/>
    <brk id="4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Фінансовий відділ</dc:creator>
  <cp:lastModifiedBy>Василь Павлюк</cp:lastModifiedBy>
  <cp:lastPrinted>2025-08-28T09:00:28Z</cp:lastPrinted>
  <dcterms:created xsi:type="dcterms:W3CDTF">2015-06-05T18:19:34Z</dcterms:created>
  <dcterms:modified xsi:type="dcterms:W3CDTF">2025-09-03T13:29:12Z</dcterms:modified>
</cp:coreProperties>
</file>