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\Desktop\ДОКУМЕНТИ РАДИ\СЕСІЇ  8  СКЛИКАННЯ- зкомп.26.09.24р\2025рік\45-сесія І-засідання\фінвідділ\Для Федорівни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G17" i="1" l="1"/>
  <c r="H17" i="1"/>
  <c r="H25" i="1" l="1"/>
  <c r="H24" i="1" s="1"/>
  <c r="I25" i="1"/>
  <c r="I24" i="1" s="1"/>
  <c r="G26" i="1"/>
  <c r="G25" i="1" s="1"/>
  <c r="G24" i="1" s="1"/>
  <c r="J26" i="1"/>
  <c r="J25" i="1" s="1"/>
  <c r="J24" i="1" s="1"/>
  <c r="H21" i="1" l="1"/>
  <c r="I21" i="1"/>
  <c r="J21" i="1"/>
  <c r="G23" i="1"/>
  <c r="I9" i="1" l="1"/>
  <c r="G15" i="1"/>
  <c r="H18" i="1" l="1"/>
  <c r="H9" i="1" l="1"/>
  <c r="G14" i="1" l="1"/>
  <c r="I20" i="1" l="1"/>
  <c r="I27" i="1" s="1"/>
  <c r="J20" i="1"/>
  <c r="J27" i="1" s="1"/>
  <c r="H20" i="1"/>
  <c r="H27" i="1" s="1"/>
  <c r="G22" i="1"/>
  <c r="G21" i="1" s="1"/>
  <c r="G20" i="1" l="1"/>
  <c r="G13" i="1" l="1"/>
  <c r="G11" i="1"/>
  <c r="G12" i="1" l="1"/>
  <c r="G16" i="1"/>
  <c r="G27" i="1" s="1"/>
  <c r="G18" i="1"/>
  <c r="G9" i="1" l="1"/>
  <c r="J9" i="1"/>
</calcChain>
</file>

<file path=xl/sharedStrings.xml><?xml version="1.0" encoding="utf-8"?>
<sst xmlns="http://schemas.openxmlformats.org/spreadsheetml/2006/main" count="108" uniqueCount="102">
  <si>
    <t>Зміни до розподілу витрат Великобичківського селищного бюджету на реалізацію місцевих програм на 2025 рік</t>
  </si>
  <si>
    <t>0752500000</t>
  </si>
  <si>
    <t>(код бюджету)</t>
  </si>
  <si>
    <t>гривень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</si>
  <si>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</si>
  <si>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</si>
  <si>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</si>
  <si>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
згідно з Типовою програмною класифікацією видатків та кредитування місцевого бюджету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</si>
  <si>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</si>
  <si>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</si>
  <si>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</si>
  <si>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</si>
  <si>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</si>
  <si>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</si>
  <si>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</si>
  <si>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</si>
  <si>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>01</t>
  </si>
  <si>
    <r>
      <t xml:space="preserve">Великобичківська селищна рада </t>
    </r>
    <r>
      <rPr>
        <sz val="12"/>
        <rFont val="Times New Roman"/>
        <family val="1"/>
        <charset val="204"/>
      </rPr>
      <t>(головний розпорядник)</t>
    </r>
  </si>
  <si>
    <t>0110000</t>
  </si>
  <si>
    <r>
      <t>Великобичківська селищна рада</t>
    </r>
    <r>
      <rPr>
        <sz val="12"/>
        <rFont val="Times New Roman"/>
        <family val="1"/>
        <charset val="204"/>
      </rPr>
      <t>(відповідальний виконавець)</t>
    </r>
  </si>
  <si>
    <t>0620</t>
  </si>
  <si>
    <t>Разом</t>
  </si>
  <si>
    <t>Секретар ради</t>
  </si>
  <si>
    <t>Валентина БОЖУК</t>
  </si>
  <si>
    <t xml:space="preserve">злочинністю, забезпечення громадського </t>
  </si>
  <si>
    <t xml:space="preserve">інформаційно-аналітичної системи „ Ситуаційний </t>
  </si>
  <si>
    <t xml:space="preserve">порядку на території Великобичківської </t>
  </si>
  <si>
    <t>центр „ Безпекове Закарпаття” на 2024 рік.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</si>
  <si>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</si>
  <si>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</si>
  <si>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</si>
  <si>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</si>
  <si>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Програма розвитку та підтримки комунального некомерційного підприємства "Великобичківський Центр первинної медико-санітарної допомоги" на 2025 рік</t>
  </si>
  <si>
    <t>18.12.2024 №1481</t>
  </si>
  <si>
    <t>0116030</t>
  </si>
  <si>
    <t>6030</t>
  </si>
  <si>
    <t>Організація благоустрою населених пунктів</t>
  </si>
  <si>
    <t xml:space="preserve">Програма благоустрою населених пунктів Великобичківської територіальної громади на 2025 рік    </t>
  </si>
  <si>
    <t>0320</t>
  </si>
  <si>
    <t>0118130</t>
  </si>
  <si>
    <t>8130</t>
  </si>
  <si>
    <t>Забезпечення діяльності місцевої пожежної охорони</t>
  </si>
  <si>
    <t>Програма забезпечення діяльності комунального закладу "Місцева пожежна охорона"Великобичківської селищної ради на 2025 рік</t>
  </si>
  <si>
    <t>18.12.2024 №1484</t>
  </si>
  <si>
    <t>18.12.2024 №1478</t>
  </si>
  <si>
    <t>0112010</t>
  </si>
  <si>
    <t>2010</t>
  </si>
  <si>
    <t>0731</t>
  </si>
  <si>
    <t>Багатопрофільна стаціонарна медична допомога населенню</t>
  </si>
  <si>
    <t>Програма фінансової підтримки комунального некомерційного підприємства Великобичківська міська лікарня на 2025 рік</t>
  </si>
  <si>
    <t>18.12.2024 №1483</t>
  </si>
  <si>
    <t>0112152</t>
  </si>
  <si>
    <t>2152</t>
  </si>
  <si>
    <t>0763</t>
  </si>
  <si>
    <t>Інші програми та заходи у сфері охорони здоров҆я</t>
  </si>
  <si>
    <t>Програма безоплатного та пільгового медикаментозного забезпечення окремих груп населення та за певними категоріями захворювань у Великобичківській територіальній громаді на 2025 рік</t>
  </si>
  <si>
    <t>18.12.2024 №1479</t>
  </si>
  <si>
    <t>0800000</t>
  </si>
  <si>
    <t>08</t>
  </si>
  <si>
    <t>Відділ соціального захисту населення та соціального забезпечення Великобичківської селищної ради (головний розпорядник)</t>
  </si>
  <si>
    <t>0810000</t>
  </si>
  <si>
    <t>Відділ соціального захисту населення та соціального забезпечення Великобичківської селищної ради(відповідальний виконавець)</t>
  </si>
  <si>
    <t>0813242</t>
  </si>
  <si>
    <t>3242</t>
  </si>
  <si>
    <t>Інші заходи у сфері соціального захисту і соціального забезпечення</t>
  </si>
  <si>
    <t>Програма соціального захисту жителів Великобичківської територіальної громади «Турбота» на 2025 рік</t>
  </si>
  <si>
    <t>18.12.2024 №1488</t>
  </si>
  <si>
    <t>0116014</t>
  </si>
  <si>
    <t>6014</t>
  </si>
  <si>
    <t>Забезпечення збору та вивезення сміття і відходів</t>
  </si>
  <si>
    <t>Програма поводження з твердими побутовими відходами відходами на території Великобичківської селищної територіальної громади на 2024-2027 роки</t>
  </si>
  <si>
    <t>15.12.2023 №1157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</si>
  <si>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</si>
  <si>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</si>
  <si>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</si>
  <si>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фінансової підтримки комунальних підприємств у Великобичківській селищній територіальній громаді на 2025 рік</t>
  </si>
  <si>
    <t>2718831</t>
  </si>
  <si>
    <t>8831</t>
  </si>
  <si>
    <t>1060</t>
  </si>
  <si>
    <t>Надання довгострокових кредитів індивідуальним забудовникам житла на селі</t>
  </si>
  <si>
    <t>Програма соціальної підтримки ветеранів війни, військовослужбовців та членів їх сімей на 2025 рік</t>
  </si>
  <si>
    <t>18.12.2024 №1482</t>
  </si>
  <si>
    <t>3700000</t>
  </si>
  <si>
    <t>37</t>
  </si>
  <si>
    <t>Фінансовий відділ Великобичківської селищної ради (головний розпорядник)</t>
  </si>
  <si>
    <t>3710000</t>
  </si>
  <si>
    <t>Фінансовий відділ Великобичківської селищної ради(відповідальний виконавець)</t>
  </si>
  <si>
    <t>3719880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</si>
  <si>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</si>
  <si>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</si>
  <si>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підвищення ефективності виконання повноважень органами казначейства щодо реалізації державної регіональної політики на 2024-2027 р.р</t>
  </si>
  <si>
    <t>0180</t>
  </si>
  <si>
    <t>10.12.2024 № 1450</t>
  </si>
  <si>
    <t>Програма "Власний дім" на 2025 рік</t>
  </si>
  <si>
    <t>16.12.2025 №</t>
  </si>
  <si>
    <t>0117130</t>
  </si>
  <si>
    <t>7130</t>
  </si>
  <si>
    <t>0421</t>
  </si>
  <si>
    <t>Здійснення заходів з землеустрою</t>
  </si>
  <si>
    <t>Програма розвитку земельних відносин на території Великобичківської територіальної громади на 2025 рік</t>
  </si>
  <si>
    <t>18.12.2024 №1476</t>
  </si>
  <si>
    <t xml:space="preserve">Додаток №  6
до рішення 45-ї  сесії 8-го скл. І-засідання  Великобичківської селищної ради   від  16. 12.2025 №  1750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</si>
</sst>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Helv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5" fillId="0" borderId="0"/>
  </cellStyleXfs>
  <cellXfs count="8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 vertical="center" wrapText="1"/>
    </xf>
    <xf numFmtId="0" fontId="5" fillId="0" borderId="0" xfId="1" applyFont="1"/>
    <xf numFmtId="0" fontId="4" fillId="0" borderId="0" xfId="1" applyFont="1" applyAlignment="1">
      <alignment horizontal="center"/>
    </xf>
    <xf numFmtId="0" fontId="7" fillId="0" borderId="1" xfId="1" applyFont="1" applyBorder="1" applyAlignment="1">
      <alignment vertical="top"/>
    </xf>
    <xf numFmtId="0" fontId="7" fillId="0" borderId="1" xfId="1" applyFont="1" applyBorder="1" applyAlignment="1">
      <alignment horizontal="right" vertical="top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4" fontId="8" fillId="0" borderId="6" xfId="1" applyNumberFormat="1" applyFont="1" applyBorder="1" applyAlignment="1">
      <alignment horizontal="righ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6" xfId="0" applyFont="1" applyBorder="1" applyAlignment="1">
      <alignment vertical="center"/>
    </xf>
    <xf numFmtId="0" fontId="3" fillId="0" borderId="6" xfId="1" applyFont="1" applyBorder="1"/>
    <xf numFmtId="4" fontId="8" fillId="0" borderId="6" xfId="1" applyNumberFormat="1" applyFont="1" applyBorder="1"/>
    <xf numFmtId="49" fontId="8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1" applyFont="1"/>
    <xf numFmtId="4" fontId="8" fillId="0" borderId="0" xfId="1" applyNumberFormat="1" applyFont="1"/>
    <xf numFmtId="0" fontId="13" fillId="0" borderId="0" xfId="0" applyFont="1" applyAlignment="1">
      <alignment horizontal="left"/>
    </xf>
    <xf numFmtId="49" fontId="8" fillId="0" borderId="6" xfId="1" applyNumberFormat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4" fontId="8" fillId="0" borderId="2" xfId="1" applyNumberFormat="1" applyFont="1" applyFill="1" applyBorder="1" applyAlignment="1">
      <alignment horizontal="center" vertical="center" wrapText="1"/>
    </xf>
    <xf numFmtId="49" fontId="5" fillId="0" borderId="6" xfId="1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left"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0" borderId="6" xfId="1" applyNumberFormat="1" applyFont="1" applyFill="1" applyBorder="1" applyAlignment="1">
      <alignment horizontal="right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6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 wrapText="1"/>
    </xf>
    <xf numFmtId="49" fontId="10" fillId="0" borderId="2" xfId="1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top" wrapText="1"/>
    </xf>
    <xf numFmtId="0" fontId="10" fillId="0" borderId="6" xfId="3" applyFont="1" applyFill="1" applyBorder="1" applyAlignment="1">
      <alignment horizontal="center" vertical="center" wrapText="1"/>
    </xf>
    <xf numFmtId="0" fontId="10" fillId="0" borderId="6" xfId="3" quotePrefix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7" fillId="0" borderId="1" xfId="1" applyFont="1" applyBorder="1" applyAlignment="1">
      <alignment horizontal="center" vertical="top"/>
    </xf>
    <xf numFmtId="0" fontId="7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</cellXfs>
  <cellStyles count="4">
    <cellStyle name="Звичайний 2 2" xfId="2"/>
    <cellStyle name="Звичайний 56" xfId="3"/>
    <cellStyle name="Обычный" xfId="0" builtinId="0"/>
    <cellStyle name="Обычный_Додатки 3,5,6 на 2021 рік для ОТГ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zoomScaleNormal="100" zoomScaleSheetLayoutView="40" workbookViewId="0">
      <selection activeCell="J11" sqref="J11"/>
    </sheetView>
  </sheetViews>
  <sheetFormatPr defaultColWidth="7.85546875" defaultRowHeight="12.75" x14ac:dyDescent="0.2"/>
  <cols>
    <col min="1" max="1" width="12" style="1" customWidth="1"/>
    <col min="2" max="2" width="10.5703125" style="1" customWidth="1"/>
    <col min="3" max="3" width="11.5703125" style="1" customWidth="1"/>
    <col min="4" max="4" width="52.7109375" style="1" customWidth="1"/>
    <col min="5" max="5" width="47.140625" style="1" customWidth="1"/>
    <col min="6" max="6" width="12.42578125" style="1" customWidth="1"/>
    <col min="7" max="7" width="17.5703125" style="1" customWidth="1"/>
    <col min="8" max="8" width="14.85546875" style="1" customWidth="1"/>
    <col min="9" max="9" width="15" style="1" customWidth="1"/>
    <col min="10" max="10" width="14.42578125" style="1" customWidth="1"/>
    <col min="11" max="12" width="7.85546875" style="1"/>
    <col min="13" max="13" width="35.85546875" style="1" customWidth="1"/>
    <col min="14" max="16384" width="7.85546875" style="1"/>
  </cols>
  <sheetData>
    <row r="1" spans="1:10" ht="63.75" customHeight="1" x14ac:dyDescent="0.2">
      <c r="F1" s="61" t="s">
        <v>101</v>
      </c>
      <c r="G1" s="61"/>
      <c r="H1" s="61"/>
      <c r="I1" s="61"/>
      <c r="J1" s="61"/>
    </row>
    <row r="2" spans="1:10" x14ac:dyDescent="0.2">
      <c r="H2" s="2"/>
      <c r="I2" s="2"/>
      <c r="J2" s="2"/>
    </row>
    <row r="3" spans="1:10" s="3" customFormat="1" ht="18.75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18.75" x14ac:dyDescent="0.3">
      <c r="A4" s="63" t="s">
        <v>1</v>
      </c>
      <c r="B4" s="63"/>
      <c r="C4" s="4"/>
      <c r="D4" s="4"/>
      <c r="E4" s="4"/>
      <c r="F4" s="4"/>
      <c r="G4" s="4"/>
      <c r="H4" s="4"/>
      <c r="I4" s="4"/>
      <c r="J4" s="4"/>
    </row>
    <row r="5" spans="1:10" x14ac:dyDescent="0.2">
      <c r="A5" s="64" t="s">
        <v>2</v>
      </c>
      <c r="B5" s="64"/>
      <c r="C5" s="5"/>
      <c r="D5" s="5"/>
      <c r="E5" s="5"/>
      <c r="F5" s="5"/>
      <c r="G5" s="5"/>
      <c r="H5" s="5"/>
      <c r="I5" s="5"/>
      <c r="J5" s="6" t="s">
        <v>3</v>
      </c>
    </row>
    <row r="6" spans="1:10" x14ac:dyDescent="0.2">
      <c r="A6" s="65" t="s">
        <v>4</v>
      </c>
      <c r="B6" s="65" t="s">
        <v>5</v>
      </c>
      <c r="C6" s="65" t="s">
        <v>6</v>
      </c>
      <c r="D6" s="65" t="s">
        <v>7</v>
      </c>
      <c r="E6" s="65" t="s">
        <v>8</v>
      </c>
      <c r="F6" s="65" t="s">
        <v>9</v>
      </c>
      <c r="G6" s="65" t="s">
        <v>10</v>
      </c>
      <c r="H6" s="65" t="s">
        <v>11</v>
      </c>
      <c r="I6" s="67" t="s">
        <v>12</v>
      </c>
      <c r="J6" s="68"/>
    </row>
    <row r="7" spans="1:10" ht="38.25" x14ac:dyDescent="0.2">
      <c r="A7" s="66"/>
      <c r="B7" s="66"/>
      <c r="C7" s="66"/>
      <c r="D7" s="66"/>
      <c r="E7" s="66"/>
      <c r="F7" s="66"/>
      <c r="G7" s="66"/>
      <c r="H7" s="66"/>
      <c r="I7" s="7" t="s">
        <v>13</v>
      </c>
      <c r="J7" s="8" t="s">
        <v>14</v>
      </c>
    </row>
    <row r="8" spans="1:10" x14ac:dyDescent="0.2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</row>
    <row r="9" spans="1:10" ht="31.5" x14ac:dyDescent="0.2">
      <c r="A9" s="10" t="s">
        <v>15</v>
      </c>
      <c r="B9" s="10" t="s">
        <v>16</v>
      </c>
      <c r="C9" s="11"/>
      <c r="D9" s="12" t="s">
        <v>17</v>
      </c>
      <c r="E9" s="13"/>
      <c r="F9" s="11"/>
      <c r="G9" s="14">
        <f>G10</f>
        <v>141140</v>
      </c>
      <c r="H9" s="14">
        <f t="shared" ref="H9" si="0">H10</f>
        <v>30140</v>
      </c>
      <c r="I9" s="14">
        <f>I10</f>
        <v>111000</v>
      </c>
      <c r="J9" s="14">
        <f t="shared" ref="J9" si="1">J10</f>
        <v>0</v>
      </c>
    </row>
    <row r="10" spans="1:10" ht="31.5" x14ac:dyDescent="0.2">
      <c r="A10" s="10" t="s">
        <v>18</v>
      </c>
      <c r="B10" s="10" t="s">
        <v>16</v>
      </c>
      <c r="C10" s="11"/>
      <c r="D10" s="12" t="s">
        <v>19</v>
      </c>
      <c r="E10" s="15"/>
      <c r="F10" s="16"/>
      <c r="G10" s="14">
        <f>G11+G14+G16+G18+G15+G19+G17</f>
        <v>141140</v>
      </c>
      <c r="H10" s="14">
        <f t="shared" ref="H10:J10" si="2">H11+H14+H16+H18+H15+H19+H17</f>
        <v>30140</v>
      </c>
      <c r="I10" s="14">
        <f t="shared" si="2"/>
        <v>111000</v>
      </c>
      <c r="J10" s="14">
        <f t="shared" si="2"/>
        <v>0</v>
      </c>
    </row>
    <row r="11" spans="1:10" ht="47.25" x14ac:dyDescent="0.2">
      <c r="A11" s="33" t="s">
        <v>45</v>
      </c>
      <c r="B11" s="33" t="s">
        <v>46</v>
      </c>
      <c r="C11" s="33" t="s">
        <v>47</v>
      </c>
      <c r="D11" s="34" t="s">
        <v>48</v>
      </c>
      <c r="E11" s="35" t="s">
        <v>49</v>
      </c>
      <c r="F11" s="31" t="s">
        <v>50</v>
      </c>
      <c r="G11" s="36">
        <f>H11+I11</f>
        <v>100000</v>
      </c>
      <c r="H11" s="37">
        <v>100000</v>
      </c>
      <c r="I11" s="37">
        <v>0</v>
      </c>
      <c r="J11" s="37">
        <v>0</v>
      </c>
    </row>
    <row r="12" spans="1:10" ht="63" hidden="1" x14ac:dyDescent="0.2">
      <c r="A12" s="33" t="s">
        <v>28</v>
      </c>
      <c r="B12" s="33" t="s">
        <v>29</v>
      </c>
      <c r="C12" s="33" t="s">
        <v>30</v>
      </c>
      <c r="D12" s="34" t="s">
        <v>31</v>
      </c>
      <c r="E12" s="35" t="s">
        <v>32</v>
      </c>
      <c r="F12" s="31" t="s">
        <v>33</v>
      </c>
      <c r="G12" s="38">
        <f t="shared" ref="G12:G18" si="3">H12</f>
        <v>0</v>
      </c>
      <c r="H12" s="39">
        <v>0</v>
      </c>
      <c r="I12" s="39">
        <v>0</v>
      </c>
      <c r="J12" s="39">
        <v>0</v>
      </c>
    </row>
    <row r="13" spans="1:10" ht="84.75" hidden="1" customHeight="1" x14ac:dyDescent="0.2">
      <c r="A13" s="40" t="s">
        <v>51</v>
      </c>
      <c r="B13" s="40" t="s">
        <v>52</v>
      </c>
      <c r="C13" s="40" t="s">
        <v>53</v>
      </c>
      <c r="D13" s="41" t="s">
        <v>54</v>
      </c>
      <c r="E13" s="35" t="s">
        <v>55</v>
      </c>
      <c r="F13" s="31" t="s">
        <v>56</v>
      </c>
      <c r="G13" s="38">
        <f t="shared" ref="G13" si="4">H13</f>
        <v>0</v>
      </c>
      <c r="H13" s="39">
        <v>0</v>
      </c>
      <c r="I13" s="39">
        <v>0</v>
      </c>
      <c r="J13" s="39">
        <v>0</v>
      </c>
    </row>
    <row r="14" spans="1:10" ht="74.25" customHeight="1" x14ac:dyDescent="0.2">
      <c r="A14" s="40" t="s">
        <v>67</v>
      </c>
      <c r="B14" s="40" t="s">
        <v>68</v>
      </c>
      <c r="C14" s="40" t="s">
        <v>20</v>
      </c>
      <c r="D14" s="41" t="s">
        <v>69</v>
      </c>
      <c r="E14" s="35" t="s">
        <v>70</v>
      </c>
      <c r="F14" s="31" t="s">
        <v>71</v>
      </c>
      <c r="G14" s="38">
        <f>H14</f>
        <v>-30000</v>
      </c>
      <c r="H14" s="39">
        <v>-30000</v>
      </c>
      <c r="I14" s="39">
        <v>0</v>
      </c>
      <c r="J14" s="39">
        <v>0</v>
      </c>
    </row>
    <row r="15" spans="1:10" ht="74.25" customHeight="1" x14ac:dyDescent="0.2">
      <c r="A15" s="40" t="s">
        <v>72</v>
      </c>
      <c r="B15" s="40" t="s">
        <v>73</v>
      </c>
      <c r="C15" s="40" t="s">
        <v>20</v>
      </c>
      <c r="D15" s="41" t="s">
        <v>74</v>
      </c>
      <c r="E15" s="35" t="s">
        <v>75</v>
      </c>
      <c r="F15" s="31" t="s">
        <v>44</v>
      </c>
      <c r="G15" s="38">
        <f>H15</f>
        <v>36240</v>
      </c>
      <c r="H15" s="39">
        <v>36240</v>
      </c>
      <c r="I15" s="39">
        <v>0</v>
      </c>
      <c r="J15" s="39">
        <v>0</v>
      </c>
    </row>
    <row r="16" spans="1:10" ht="47.25" customHeight="1" x14ac:dyDescent="0.2">
      <c r="A16" s="42" t="s">
        <v>34</v>
      </c>
      <c r="B16" s="42" t="s">
        <v>35</v>
      </c>
      <c r="C16" s="42" t="s">
        <v>20</v>
      </c>
      <c r="D16" s="43" t="s">
        <v>36</v>
      </c>
      <c r="E16" s="44" t="s">
        <v>37</v>
      </c>
      <c r="F16" s="31" t="s">
        <v>44</v>
      </c>
      <c r="G16" s="38">
        <f t="shared" si="3"/>
        <v>-29100</v>
      </c>
      <c r="H16" s="39">
        <v>-29100</v>
      </c>
      <c r="I16" s="39">
        <v>0</v>
      </c>
      <c r="J16" s="39">
        <v>0</v>
      </c>
    </row>
    <row r="17" spans="1:13" ht="57.75" customHeight="1" x14ac:dyDescent="0.2">
      <c r="A17" s="59" t="s">
        <v>95</v>
      </c>
      <c r="B17" s="59" t="s">
        <v>96</v>
      </c>
      <c r="C17" s="59" t="s">
        <v>97</v>
      </c>
      <c r="D17" s="15" t="s">
        <v>98</v>
      </c>
      <c r="E17" s="15" t="s">
        <v>99</v>
      </c>
      <c r="F17" s="60" t="s">
        <v>100</v>
      </c>
      <c r="G17" s="38">
        <f>H17+I17</f>
        <v>0</v>
      </c>
      <c r="H17" s="39">
        <f>-41000</f>
        <v>-41000</v>
      </c>
      <c r="I17" s="39">
        <v>41000</v>
      </c>
      <c r="J17" s="39">
        <v>0</v>
      </c>
    </row>
    <row r="18" spans="1:13" ht="64.5" customHeight="1" x14ac:dyDescent="0.2">
      <c r="A18" s="33" t="s">
        <v>39</v>
      </c>
      <c r="B18" s="33" t="s">
        <v>40</v>
      </c>
      <c r="C18" s="33" t="s">
        <v>38</v>
      </c>
      <c r="D18" s="45" t="s">
        <v>41</v>
      </c>
      <c r="E18" s="46" t="s">
        <v>42</v>
      </c>
      <c r="F18" s="31" t="s">
        <v>43</v>
      </c>
      <c r="G18" s="38">
        <f t="shared" si="3"/>
        <v>-6000</v>
      </c>
      <c r="H18" s="39">
        <f>-15000+9000</f>
        <v>-6000</v>
      </c>
      <c r="I18" s="39">
        <v>0</v>
      </c>
      <c r="J18" s="39">
        <v>0</v>
      </c>
      <c r="K18" s="17"/>
      <c r="M18" s="18"/>
    </row>
    <row r="19" spans="1:13" ht="64.5" customHeight="1" x14ac:dyDescent="0.2">
      <c r="A19" s="47" t="s">
        <v>76</v>
      </c>
      <c r="B19" s="47" t="s">
        <v>77</v>
      </c>
      <c r="C19" s="47" t="s">
        <v>78</v>
      </c>
      <c r="D19" s="48" t="s">
        <v>79</v>
      </c>
      <c r="E19" s="46" t="s">
        <v>93</v>
      </c>
      <c r="F19" s="31" t="s">
        <v>94</v>
      </c>
      <c r="G19" s="38">
        <v>70000</v>
      </c>
      <c r="H19" s="39">
        <v>0</v>
      </c>
      <c r="I19" s="39">
        <v>70000</v>
      </c>
      <c r="J19" s="39">
        <v>0</v>
      </c>
      <c r="K19" s="17"/>
      <c r="M19" s="18"/>
    </row>
    <row r="20" spans="1:13" ht="51.75" customHeight="1" x14ac:dyDescent="0.2">
      <c r="A20" s="28" t="s">
        <v>57</v>
      </c>
      <c r="B20" s="28" t="s">
        <v>58</v>
      </c>
      <c r="C20" s="28"/>
      <c r="D20" s="29" t="s">
        <v>59</v>
      </c>
      <c r="E20" s="30"/>
      <c r="F20" s="31"/>
      <c r="G20" s="32">
        <f>G21</f>
        <v>426700</v>
      </c>
      <c r="H20" s="32">
        <f t="shared" ref="H20:J20" si="5">H21</f>
        <v>426700</v>
      </c>
      <c r="I20" s="32">
        <f t="shared" si="5"/>
        <v>0</v>
      </c>
      <c r="J20" s="32">
        <f t="shared" si="5"/>
        <v>0</v>
      </c>
      <c r="K20" s="17"/>
      <c r="M20" s="18"/>
    </row>
    <row r="21" spans="1:13" ht="51.75" customHeight="1" x14ac:dyDescent="0.2">
      <c r="A21" s="28" t="s">
        <v>60</v>
      </c>
      <c r="B21" s="28" t="s">
        <v>58</v>
      </c>
      <c r="C21" s="28"/>
      <c r="D21" s="29" t="s">
        <v>61</v>
      </c>
      <c r="E21" s="30"/>
      <c r="F21" s="31"/>
      <c r="G21" s="32">
        <f>G22+G23</f>
        <v>426700</v>
      </c>
      <c r="H21" s="32">
        <f t="shared" ref="H21:J21" si="6">H22+H23</f>
        <v>426700</v>
      </c>
      <c r="I21" s="32">
        <f t="shared" si="6"/>
        <v>0</v>
      </c>
      <c r="J21" s="32">
        <f t="shared" si="6"/>
        <v>0</v>
      </c>
      <c r="K21" s="17"/>
      <c r="M21" s="18"/>
    </row>
    <row r="22" spans="1:13" ht="54" customHeight="1" x14ac:dyDescent="0.2">
      <c r="A22" s="79" t="s">
        <v>62</v>
      </c>
      <c r="B22" s="69" t="s">
        <v>63</v>
      </c>
      <c r="C22" s="71">
        <v>1090</v>
      </c>
      <c r="D22" s="73" t="s">
        <v>64</v>
      </c>
      <c r="E22" s="49" t="s">
        <v>65</v>
      </c>
      <c r="F22" s="31" t="s">
        <v>66</v>
      </c>
      <c r="G22" s="38">
        <f>H22</f>
        <v>16700</v>
      </c>
      <c r="H22" s="39">
        <v>16700</v>
      </c>
      <c r="I22" s="39">
        <v>0</v>
      </c>
      <c r="J22" s="39">
        <v>0</v>
      </c>
      <c r="K22" s="17"/>
      <c r="M22" s="18"/>
    </row>
    <row r="23" spans="1:13" ht="54" customHeight="1" x14ac:dyDescent="0.2">
      <c r="A23" s="80"/>
      <c r="B23" s="70"/>
      <c r="C23" s="72"/>
      <c r="D23" s="74"/>
      <c r="E23" s="49" t="s">
        <v>80</v>
      </c>
      <c r="F23" s="31" t="s">
        <v>81</v>
      </c>
      <c r="G23" s="38">
        <f>H23</f>
        <v>410000</v>
      </c>
      <c r="H23" s="38">
        <v>410000</v>
      </c>
      <c r="I23" s="38">
        <v>0</v>
      </c>
      <c r="J23" s="38">
        <v>0</v>
      </c>
      <c r="K23" s="17"/>
      <c r="M23" s="18"/>
    </row>
    <row r="24" spans="1:13" ht="54" customHeight="1" x14ac:dyDescent="0.2">
      <c r="A24" s="53" t="s">
        <v>82</v>
      </c>
      <c r="B24" s="54" t="s">
        <v>83</v>
      </c>
      <c r="C24" s="55"/>
      <c r="D24" s="56" t="s">
        <v>84</v>
      </c>
      <c r="E24" s="57"/>
      <c r="F24" s="58"/>
      <c r="G24" s="32">
        <f>G25</f>
        <v>53000</v>
      </c>
      <c r="H24" s="32">
        <f t="shared" ref="H24:J24" si="7">H25</f>
        <v>5700</v>
      </c>
      <c r="I24" s="32">
        <f t="shared" si="7"/>
        <v>47300</v>
      </c>
      <c r="J24" s="32">
        <f t="shared" si="7"/>
        <v>47300</v>
      </c>
      <c r="K24" s="17"/>
      <c r="M24" s="18"/>
    </row>
    <row r="25" spans="1:13" ht="54" customHeight="1" x14ac:dyDescent="0.2">
      <c r="A25" s="53" t="s">
        <v>85</v>
      </c>
      <c r="B25" s="54" t="s">
        <v>83</v>
      </c>
      <c r="C25" s="55"/>
      <c r="D25" s="56" t="s">
        <v>86</v>
      </c>
      <c r="E25" s="57"/>
      <c r="F25" s="58"/>
      <c r="G25" s="32">
        <f>G26</f>
        <v>53000</v>
      </c>
      <c r="H25" s="32">
        <f t="shared" ref="H25:J25" si="8">H26</f>
        <v>5700</v>
      </c>
      <c r="I25" s="32">
        <f t="shared" si="8"/>
        <v>47300</v>
      </c>
      <c r="J25" s="32">
        <f t="shared" si="8"/>
        <v>47300</v>
      </c>
      <c r="K25" s="17"/>
      <c r="M25" s="18"/>
    </row>
    <row r="26" spans="1:13" ht="69" customHeight="1" x14ac:dyDescent="0.2">
      <c r="A26" s="51" t="s">
        <v>87</v>
      </c>
      <c r="B26" s="52" t="s">
        <v>88</v>
      </c>
      <c r="C26" s="52" t="s">
        <v>91</v>
      </c>
      <c r="D26" s="50" t="s">
        <v>89</v>
      </c>
      <c r="E26" s="49" t="s">
        <v>90</v>
      </c>
      <c r="F26" s="31" t="s">
        <v>92</v>
      </c>
      <c r="G26" s="38">
        <f>H26+I26</f>
        <v>53000</v>
      </c>
      <c r="H26" s="38">
        <v>5700</v>
      </c>
      <c r="I26" s="38">
        <v>47300</v>
      </c>
      <c r="J26" s="38">
        <f>I26</f>
        <v>47300</v>
      </c>
      <c r="K26" s="17"/>
      <c r="M26" s="18"/>
    </row>
    <row r="27" spans="1:13" ht="18.75" x14ac:dyDescent="0.25">
      <c r="A27" s="75" t="s">
        <v>21</v>
      </c>
      <c r="B27" s="76"/>
      <c r="C27" s="77"/>
      <c r="D27" s="16"/>
      <c r="E27" s="19"/>
      <c r="F27" s="20"/>
      <c r="G27" s="21">
        <f>G20+G10+G25</f>
        <v>620840</v>
      </c>
      <c r="H27" s="21">
        <f t="shared" ref="H27:J27" si="9">H20+H10+H25</f>
        <v>462540</v>
      </c>
      <c r="I27" s="21">
        <f t="shared" si="9"/>
        <v>158300</v>
      </c>
      <c r="J27" s="21">
        <f t="shared" si="9"/>
        <v>47300</v>
      </c>
    </row>
    <row r="28" spans="1:13" ht="18.75" x14ac:dyDescent="0.25">
      <c r="A28" s="22"/>
      <c r="B28" s="22"/>
      <c r="C28" s="22"/>
      <c r="D28" s="23"/>
      <c r="E28" s="24"/>
      <c r="F28" s="25"/>
      <c r="G28" s="26"/>
      <c r="H28" s="26"/>
      <c r="I28" s="26"/>
      <c r="J28" s="26"/>
    </row>
    <row r="29" spans="1:13" ht="18.75" x14ac:dyDescent="0.3">
      <c r="C29" s="27" t="s">
        <v>22</v>
      </c>
      <c r="D29" s="17"/>
      <c r="E29" s="24"/>
      <c r="F29" s="78" t="s">
        <v>23</v>
      </c>
      <c r="G29" s="78"/>
    </row>
    <row r="30" spans="1:13" ht="18.75" x14ac:dyDescent="0.2">
      <c r="D30" s="17"/>
      <c r="E30" s="17"/>
      <c r="M30" s="17"/>
    </row>
    <row r="31" spans="1:13" ht="18.75" hidden="1" x14ac:dyDescent="0.2">
      <c r="E31" s="17" t="s">
        <v>24</v>
      </c>
      <c r="M31" s="17" t="s">
        <v>25</v>
      </c>
    </row>
    <row r="32" spans="1:13" ht="18.75" hidden="1" x14ac:dyDescent="0.2">
      <c r="E32" s="17" t="s">
        <v>26</v>
      </c>
      <c r="M32" s="17" t="s">
        <v>27</v>
      </c>
    </row>
    <row r="33" spans="1:10" ht="18.75" x14ac:dyDescent="0.2">
      <c r="E33" s="17"/>
    </row>
    <row r="34" spans="1:10" ht="18.75" x14ac:dyDescent="0.2">
      <c r="E34" s="24"/>
    </row>
    <row r="35" spans="1:10" ht="18.75" x14ac:dyDescent="0.2">
      <c r="E35" s="24"/>
    </row>
    <row r="36" spans="1:10" hidden="1" x14ac:dyDescent="0.2"/>
    <row r="42" spans="1:10" s="25" customFormat="1" ht="18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</sheetData>
  <mergeCells count="19">
    <mergeCell ref="B22:B23"/>
    <mergeCell ref="C22:C23"/>
    <mergeCell ref="D22:D23"/>
    <mergeCell ref="A27:C27"/>
    <mergeCell ref="F29:G29"/>
    <mergeCell ref="A22:A23"/>
    <mergeCell ref="F1:J1"/>
    <mergeCell ref="A3:J3"/>
    <mergeCell ref="A4:B4"/>
    <mergeCell ref="A5:B5"/>
    <mergeCell ref="A6:A7"/>
    <mergeCell ref="B6:B7"/>
    <mergeCell ref="C6:C7"/>
    <mergeCell ref="D6:D7"/>
    <mergeCell ref="E6:E7"/>
    <mergeCell ref="F6:F7"/>
    <mergeCell ref="G6:G7"/>
    <mergeCell ref="H6:H7"/>
    <mergeCell ref="I6:J6"/>
  </mergeCells>
  <phoneticPr fontId="14" type="noConversion"/>
  <pageMargins left="0.7" right="0.7" top="0.75" bottom="0.75" header="0.3" footer="0.3"/>
  <pageSetup paperSize="9" scale="6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 Павлюк</dc:creator>
  <cp:lastModifiedBy>Секретар</cp:lastModifiedBy>
  <cp:lastPrinted>2025-12-18T11:14:48Z</cp:lastPrinted>
  <dcterms:created xsi:type="dcterms:W3CDTF">2015-06-05T18:17:20Z</dcterms:created>
  <dcterms:modified xsi:type="dcterms:W3CDTF">2025-12-18T11:14:51Z</dcterms:modified>
</cp:coreProperties>
</file>