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ED95478-7161-4070-89CC-622BA62D7C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P36" i="1" l="1"/>
  <c r="P21" i="1" l="1"/>
  <c r="P22" i="1"/>
  <c r="P16" i="1"/>
  <c r="P18" i="1"/>
  <c r="P17" i="1"/>
  <c r="E39" i="1"/>
  <c r="F39" i="1"/>
  <c r="G39" i="1"/>
  <c r="H39" i="1"/>
  <c r="I39" i="1"/>
  <c r="K39" i="1"/>
  <c r="L39" i="1"/>
  <c r="M39" i="1"/>
  <c r="Q39" i="1"/>
  <c r="R39" i="1"/>
  <c r="S39" i="1"/>
  <c r="T39" i="1"/>
  <c r="U39" i="1"/>
  <c r="P45" i="1"/>
  <c r="J41" i="1"/>
  <c r="J42" i="1"/>
  <c r="J43" i="1"/>
  <c r="J44" i="1"/>
  <c r="D41" i="1"/>
  <c r="D42" i="1"/>
  <c r="D43" i="1"/>
  <c r="D44" i="1"/>
  <c r="P41" i="1"/>
  <c r="P42" i="1"/>
  <c r="P43" i="1"/>
  <c r="P44" i="1"/>
  <c r="D34" i="1"/>
  <c r="J36" i="1"/>
  <c r="D40" i="1"/>
  <c r="P40" i="1"/>
  <c r="J40" i="1"/>
  <c r="J34" i="1"/>
  <c r="E33" i="1"/>
  <c r="K27" i="1"/>
  <c r="L27" i="1"/>
  <c r="E27" i="1"/>
  <c r="F27" i="1"/>
  <c r="G27" i="1"/>
  <c r="H27" i="1"/>
  <c r="I27" i="1"/>
  <c r="D28" i="1"/>
  <c r="D27" i="1" s="1"/>
  <c r="J30" i="1"/>
  <c r="J31" i="1"/>
  <c r="J28" i="1"/>
  <c r="J27" i="1" s="1"/>
  <c r="D30" i="1"/>
  <c r="D31" i="1"/>
  <c r="D16" i="1"/>
  <c r="P15" i="1" l="1"/>
  <c r="P39" i="1"/>
  <c r="D39" i="1"/>
  <c r="J39" i="1"/>
  <c r="P35" i="1"/>
  <c r="P34" i="1"/>
  <c r="K33" i="1"/>
  <c r="L33" i="1"/>
  <c r="F33" i="1"/>
  <c r="G33" i="1"/>
  <c r="H33" i="1"/>
  <c r="I33" i="1"/>
  <c r="D35" i="1"/>
  <c r="J35" i="1"/>
  <c r="J33" i="1" s="1"/>
  <c r="Q20" i="1"/>
  <c r="R20" i="1"/>
  <c r="S20" i="1"/>
  <c r="T20" i="1"/>
  <c r="E20" i="1"/>
  <c r="F20" i="1"/>
  <c r="G20" i="1"/>
  <c r="H20" i="1"/>
  <c r="I20" i="1"/>
  <c r="D21" i="1"/>
  <c r="D33" i="1" l="1"/>
  <c r="P20" i="1"/>
  <c r="P33" i="1"/>
  <c r="D22" i="1"/>
  <c r="D20" i="1" s="1"/>
  <c r="E15" i="1" l="1"/>
  <c r="F15" i="1"/>
  <c r="G15" i="1"/>
  <c r="H15" i="1"/>
  <c r="I15" i="1"/>
  <c r="K15" i="1"/>
  <c r="L15" i="1"/>
  <c r="M15" i="1"/>
  <c r="J8" i="1"/>
  <c r="J9" i="1"/>
  <c r="J10" i="1"/>
  <c r="J12" i="1"/>
  <c r="J13" i="1"/>
  <c r="J14" i="1"/>
  <c r="J16" i="1"/>
  <c r="J17" i="1"/>
  <c r="J18" i="1"/>
  <c r="J19" i="1"/>
  <c r="D13" i="1"/>
  <c r="D14" i="1"/>
  <c r="D12" i="1"/>
  <c r="D18" i="1"/>
  <c r="D17" i="1"/>
  <c r="D15" i="1" s="1"/>
  <c r="E11" i="1"/>
  <c r="F11" i="1"/>
  <c r="G11" i="1"/>
  <c r="H11" i="1"/>
  <c r="I11" i="1"/>
  <c r="K11" i="1"/>
  <c r="L11" i="1"/>
  <c r="E7" i="1"/>
  <c r="W7" i="1"/>
  <c r="F7" i="1"/>
  <c r="G7" i="1"/>
  <c r="H7" i="1"/>
  <c r="I7" i="1"/>
  <c r="K7" i="1"/>
  <c r="L7" i="1"/>
  <c r="Q7" i="1"/>
  <c r="R7" i="1"/>
  <c r="S7" i="1"/>
  <c r="T7" i="1"/>
  <c r="U7" i="1"/>
  <c r="V7" i="1"/>
  <c r="J7" i="1" l="1"/>
  <c r="D11" i="1"/>
  <c r="D7" i="1"/>
  <c r="J11" i="1"/>
  <c r="J15" i="1"/>
  <c r="P7" i="1"/>
</calcChain>
</file>

<file path=xl/sharedStrings.xml><?xml version="1.0" encoding="utf-8"?>
<sst xmlns="http://schemas.openxmlformats.org/spreadsheetml/2006/main" count="78" uniqueCount="41">
  <si>
    <t>№ п/п</t>
  </si>
  <si>
    <t>Назва с/р</t>
  </si>
  <si>
    <t>Верхньо-водянська с/р</t>
  </si>
  <si>
    <t>Всього</t>
  </si>
  <si>
    <t>в т.ч.с/р</t>
  </si>
  <si>
    <t>освіта</t>
  </si>
  <si>
    <t>комунал</t>
  </si>
  <si>
    <t>Всього,  основні</t>
  </si>
  <si>
    <t>всього, запаси</t>
  </si>
  <si>
    <t>1.1.</t>
  </si>
  <si>
    <t>1.2.</t>
  </si>
  <si>
    <t>1.3.</t>
  </si>
  <si>
    <t>1.</t>
  </si>
  <si>
    <t>Росішківська с/р</t>
  </si>
  <si>
    <t>Косівсько-Полянсьа с/р</t>
  </si>
  <si>
    <t xml:space="preserve"> </t>
  </si>
  <si>
    <t>Всього інші необор.</t>
  </si>
  <si>
    <t>Лужанська с/р</t>
  </si>
  <si>
    <t>Водицька с/р</t>
  </si>
  <si>
    <t>КобилецькоПолянсьа с/р</t>
  </si>
  <si>
    <t>клуб</t>
  </si>
  <si>
    <t>разом освіта</t>
  </si>
  <si>
    <t>Великобичківська с/р</t>
  </si>
  <si>
    <t xml:space="preserve">1011 Земельні ділянки </t>
  </si>
  <si>
    <t>1013 Будинки та споруди</t>
  </si>
  <si>
    <t>1014 Машини та обладнання</t>
  </si>
  <si>
    <t>1015 Транспортні засоби</t>
  </si>
  <si>
    <t>1016 Інструменти, прилади та інвентар</t>
  </si>
  <si>
    <t>1113 Малоцінні необор.матер.активи</t>
  </si>
  <si>
    <t>1114 Білизна, постільні речі, одяг та взуття</t>
  </si>
  <si>
    <t>1511 Продукти харчування</t>
  </si>
  <si>
    <t>1512 Медикам.та перев’яз. Матер.</t>
  </si>
  <si>
    <t>1513 Будівельні матеріали</t>
  </si>
  <si>
    <t>1514 Пально-мастил. матер.</t>
  </si>
  <si>
    <t>1517 Сировина і матеріали</t>
  </si>
  <si>
    <t>1518 Інші виробничі запаси</t>
  </si>
  <si>
    <t xml:space="preserve">Додаток </t>
  </si>
  <si>
    <t>рішення 5-їсесії В.Бичківської селищної ради</t>
  </si>
  <si>
    <t>Селищний голова</t>
  </si>
  <si>
    <t>Олег Бурса</t>
  </si>
  <si>
    <t>від 31.03.2021р. №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</si>
</sst>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/>
    <xf numFmtId="0" fontId="3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/>
    <xf numFmtId="2" fontId="3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2" fontId="4" fillId="0" borderId="1" xfId="0" applyNumberFormat="1" applyFont="1" applyBorder="1"/>
    <xf numFmtId="2" fontId="6" fillId="0" borderId="1" xfId="0" applyNumberFormat="1" applyFont="1" applyBorder="1"/>
    <xf numFmtId="0" fontId="0" fillId="0" borderId="1" xfId="0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/>
    <xf numFmtId="0" fontId="1" fillId="0" borderId="1" xfId="0" applyFont="1" applyBorder="1"/>
    <xf numFmtId="2" fontId="8" fillId="0" borderId="1" xfId="0" applyNumberFormat="1" applyFont="1" applyBorder="1"/>
    <xf numFmtId="0" fontId="3" fillId="0" borderId="2" xfId="0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6" fillId="0" borderId="0" xfId="0" applyFont="1"/>
    <xf numFmtId="2" fontId="8" fillId="0" borderId="0" xfId="0" applyNumberFormat="1" applyFont="1"/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2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/>
    <xf numFmtId="2" fontId="0" fillId="3" borderId="1" xfId="0" applyNumberFormat="1" applyFill="1" applyBorder="1"/>
    <xf numFmtId="2" fontId="6" fillId="3" borderId="1" xfId="0" applyNumberFormat="1" applyFont="1" applyFill="1" applyBorder="1"/>
    <xf numFmtId="2" fontId="9" fillId="3" borderId="1" xfId="0" applyNumberFormat="1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/>
    <xf numFmtId="2" fontId="8" fillId="3" borderId="1" xfId="0" applyNumberFormat="1" applyFont="1" applyFill="1" applyBorder="1"/>
    <xf numFmtId="0" fontId="6" fillId="3" borderId="1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6" xfId="0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tabSelected="1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D3" sqref="D3"/>
    </sheetView>
  </sheetViews>
  <sheetFormatPr defaultRowHeight="15" x14ac:dyDescent="0.25"/>
  <cols>
    <col min="1" max="1" width="0.28515625" customWidth="1"/>
    <col min="2" max="2" width="13.42578125" customWidth="1"/>
    <col min="3" max="3" width="9.42578125" customWidth="1"/>
    <col min="4" max="4" width="13.28515625" style="42" customWidth="1"/>
    <col min="5" max="5" width="11.42578125" bestFit="1" customWidth="1"/>
    <col min="6" max="6" width="12" bestFit="1" customWidth="1"/>
    <col min="7" max="7" width="11.85546875" customWidth="1"/>
    <col min="8" max="8" width="9.85546875" bestFit="1" customWidth="1"/>
    <col min="9" max="9" width="10.85546875" bestFit="1" customWidth="1"/>
    <col min="10" max="10" width="12.42578125" style="42" customWidth="1"/>
    <col min="11" max="11" width="10.85546875" customWidth="1"/>
    <col min="12" max="12" width="10.7109375" customWidth="1"/>
    <col min="13" max="15" width="7.5703125" customWidth="1"/>
    <col min="16" max="16" width="10.7109375" style="42" bestFit="1" customWidth="1"/>
    <col min="17" max="17" width="9.5703125" bestFit="1" customWidth="1"/>
    <col min="18" max="18" width="9.42578125" bestFit="1" customWidth="1"/>
    <col min="19" max="19" width="9.42578125" customWidth="1"/>
    <col min="20" max="21" width="9.7109375" bestFit="1" customWidth="1"/>
    <col min="22" max="23" width="9.28515625" bestFit="1" customWidth="1"/>
  </cols>
  <sheetData>
    <row r="1" spans="1:26" x14ac:dyDescent="0.25">
      <c r="D1" s="45" t="s">
        <v>36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6" x14ac:dyDescent="0.25">
      <c r="D2" s="45" t="s">
        <v>37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6" x14ac:dyDescent="0.25">
      <c r="D3" s="45" t="s">
        <v>40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6" x14ac:dyDescent="0.25">
      <c r="D4" s="53"/>
      <c r="E4" s="53"/>
      <c r="F4" s="53"/>
      <c r="G4" s="53"/>
      <c r="H4" s="53"/>
      <c r="I4" s="53"/>
      <c r="J4" s="53"/>
      <c r="K4" s="53"/>
      <c r="L4" s="53"/>
      <c r="M4" s="53"/>
      <c r="N4" s="46"/>
      <c r="O4" s="46"/>
    </row>
    <row r="5" spans="1:26" ht="18" customHeight="1" x14ac:dyDescent="0.25">
      <c r="A5" s="3" t="s">
        <v>0</v>
      </c>
      <c r="B5" s="1"/>
      <c r="C5" s="3"/>
      <c r="D5" s="33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1:26" ht="77.25" customHeight="1" x14ac:dyDescent="0.25">
      <c r="B6" s="1" t="s">
        <v>1</v>
      </c>
      <c r="C6" s="5" t="s">
        <v>3</v>
      </c>
      <c r="D6" s="34" t="s">
        <v>7</v>
      </c>
      <c r="E6" s="47" t="s">
        <v>23</v>
      </c>
      <c r="F6" s="47" t="s">
        <v>24</v>
      </c>
      <c r="G6" s="47" t="s">
        <v>25</v>
      </c>
      <c r="H6" s="47" t="s">
        <v>26</v>
      </c>
      <c r="I6" s="47" t="s">
        <v>27</v>
      </c>
      <c r="J6" s="48" t="s">
        <v>16</v>
      </c>
      <c r="K6" s="47" t="s">
        <v>28</v>
      </c>
      <c r="L6" s="47" t="s">
        <v>29</v>
      </c>
      <c r="M6" s="47">
        <v>1118</v>
      </c>
      <c r="N6" s="47"/>
      <c r="O6" s="47"/>
      <c r="P6" s="49" t="s">
        <v>8</v>
      </c>
      <c r="Q6" s="47" t="s">
        <v>30</v>
      </c>
      <c r="R6" s="47" t="s">
        <v>31</v>
      </c>
      <c r="S6" s="47" t="s">
        <v>32</v>
      </c>
      <c r="T6" s="47" t="s">
        <v>33</v>
      </c>
      <c r="U6" s="47" t="s">
        <v>34</v>
      </c>
      <c r="V6" s="47" t="s">
        <v>35</v>
      </c>
      <c r="W6" s="4">
        <v>1812</v>
      </c>
      <c r="X6" s="2"/>
      <c r="Y6" s="2"/>
    </row>
    <row r="7" spans="1:26" ht="26.25" customHeight="1" x14ac:dyDescent="0.25">
      <c r="A7" s="25" t="s">
        <v>12</v>
      </c>
      <c r="B7" s="24" t="s">
        <v>2</v>
      </c>
      <c r="C7" s="9"/>
      <c r="D7" s="35">
        <f>E7+F7+G7+H7+I7</f>
        <v>8063754</v>
      </c>
      <c r="E7" s="8">
        <f>E8+E9</f>
        <v>1761719</v>
      </c>
      <c r="F7" s="9">
        <f t="shared" ref="F7:V7" si="0">F8+F9</f>
        <v>2780709</v>
      </c>
      <c r="G7" s="9">
        <f t="shared" si="0"/>
        <v>2392233</v>
      </c>
      <c r="H7" s="10">
        <f t="shared" si="0"/>
        <v>8265</v>
      </c>
      <c r="I7" s="9">
        <f t="shared" si="0"/>
        <v>1120828</v>
      </c>
      <c r="J7" s="35">
        <f t="shared" ref="J7:J14" si="1">K7+L7+M7</f>
        <v>310134</v>
      </c>
      <c r="K7" s="9">
        <f t="shared" si="0"/>
        <v>310134</v>
      </c>
      <c r="L7" s="9">
        <f t="shared" si="0"/>
        <v>0</v>
      </c>
      <c r="M7" s="9"/>
      <c r="N7" s="9"/>
      <c r="O7" s="9"/>
      <c r="P7" s="35">
        <f>Q7+R7+S7+T7+U7</f>
        <v>117968.95</v>
      </c>
      <c r="Q7" s="9">
        <f t="shared" si="0"/>
        <v>23595.55</v>
      </c>
      <c r="R7" s="9">
        <f t="shared" si="0"/>
        <v>257</v>
      </c>
      <c r="S7" s="9">
        <f t="shared" si="0"/>
        <v>0</v>
      </c>
      <c r="T7" s="9">
        <f t="shared" si="0"/>
        <v>29775.399999999998</v>
      </c>
      <c r="U7" s="9">
        <f t="shared" si="0"/>
        <v>64341</v>
      </c>
      <c r="V7" s="9">
        <f t="shared" si="0"/>
        <v>0</v>
      </c>
      <c r="W7" s="9">
        <f>W8+W9</f>
        <v>0</v>
      </c>
      <c r="X7" s="11"/>
      <c r="Y7" s="11"/>
      <c r="Z7" s="12"/>
    </row>
    <row r="8" spans="1:26" x14ac:dyDescent="0.25">
      <c r="A8" s="6" t="s">
        <v>9</v>
      </c>
      <c r="B8" s="3" t="s">
        <v>4</v>
      </c>
      <c r="C8" s="15"/>
      <c r="D8" s="36" t="s">
        <v>15</v>
      </c>
      <c r="E8" s="14">
        <v>1761719</v>
      </c>
      <c r="F8" s="15">
        <v>567139</v>
      </c>
      <c r="G8" s="15">
        <v>2388661</v>
      </c>
      <c r="H8" s="16">
        <v>8265</v>
      </c>
      <c r="I8" s="15">
        <v>639885</v>
      </c>
      <c r="J8" s="35">
        <f t="shared" si="1"/>
        <v>36383</v>
      </c>
      <c r="K8" s="15">
        <v>36383</v>
      </c>
      <c r="L8" s="15"/>
      <c r="M8" s="15"/>
      <c r="N8" s="15"/>
      <c r="O8" s="15"/>
      <c r="P8" s="36"/>
      <c r="Q8" s="15"/>
      <c r="R8" s="15"/>
      <c r="S8" s="15"/>
      <c r="T8" s="15">
        <v>9615.7999999999993</v>
      </c>
      <c r="U8" s="15">
        <v>45548</v>
      </c>
      <c r="V8" s="11"/>
      <c r="W8" s="11"/>
      <c r="X8" s="11"/>
      <c r="Y8" s="11"/>
      <c r="Z8" s="12"/>
    </row>
    <row r="9" spans="1:26" x14ac:dyDescent="0.25">
      <c r="A9" s="6" t="s">
        <v>10</v>
      </c>
      <c r="B9" s="3" t="s">
        <v>5</v>
      </c>
      <c r="C9" s="15"/>
      <c r="D9" s="36"/>
      <c r="E9" s="14"/>
      <c r="F9" s="15">
        <v>2213570</v>
      </c>
      <c r="G9" s="15">
        <v>3572</v>
      </c>
      <c r="H9" s="15"/>
      <c r="I9" s="15">
        <v>480943</v>
      </c>
      <c r="J9" s="35">
        <f t="shared" si="1"/>
        <v>273751</v>
      </c>
      <c r="K9" s="15">
        <v>273751</v>
      </c>
      <c r="L9" s="15"/>
      <c r="M9" s="15"/>
      <c r="N9" s="15"/>
      <c r="O9" s="15"/>
      <c r="P9" s="36"/>
      <c r="Q9" s="15">
        <v>23595.55</v>
      </c>
      <c r="R9" s="15">
        <v>257</v>
      </c>
      <c r="S9" s="15"/>
      <c r="T9" s="15">
        <v>20159.599999999999</v>
      </c>
      <c r="U9" s="15">
        <v>18793</v>
      </c>
      <c r="V9" s="11"/>
      <c r="W9" s="11"/>
      <c r="X9" s="11"/>
      <c r="Y9" s="11"/>
      <c r="Z9" s="12"/>
    </row>
    <row r="10" spans="1:26" x14ac:dyDescent="0.25">
      <c r="A10" s="6" t="s">
        <v>11</v>
      </c>
      <c r="B10" s="3" t="s">
        <v>6</v>
      </c>
      <c r="C10" s="15"/>
      <c r="D10" s="36"/>
      <c r="E10" s="14"/>
      <c r="F10" s="15"/>
      <c r="G10" s="15"/>
      <c r="H10" s="15"/>
      <c r="I10" s="15"/>
      <c r="J10" s="35">
        <f t="shared" si="1"/>
        <v>0</v>
      </c>
      <c r="K10" s="15"/>
      <c r="L10" s="15"/>
      <c r="M10" s="15"/>
      <c r="N10" s="15"/>
      <c r="O10" s="15"/>
      <c r="P10" s="36"/>
      <c r="Q10" s="15"/>
      <c r="R10" s="15"/>
      <c r="S10" s="15"/>
      <c r="T10" s="15"/>
      <c r="U10" s="15"/>
      <c r="V10" s="11"/>
      <c r="W10" s="11"/>
      <c r="X10" s="11"/>
      <c r="Y10" s="11"/>
      <c r="Z10" s="12"/>
    </row>
    <row r="11" spans="1:26" ht="30" x14ac:dyDescent="0.25">
      <c r="A11" s="6" t="s">
        <v>12</v>
      </c>
      <c r="B11" s="7" t="s">
        <v>13</v>
      </c>
      <c r="C11" s="15"/>
      <c r="D11" s="36">
        <f>D12+D13+D14</f>
        <v>1743287</v>
      </c>
      <c r="E11" s="14">
        <f t="shared" ref="E11:L11" si="2">E12+E13+E14</f>
        <v>392536</v>
      </c>
      <c r="F11" s="15">
        <f t="shared" si="2"/>
        <v>1294233</v>
      </c>
      <c r="G11" s="15">
        <f t="shared" si="2"/>
        <v>56518</v>
      </c>
      <c r="H11" s="15">
        <f t="shared" si="2"/>
        <v>0</v>
      </c>
      <c r="I11" s="15">
        <f t="shared" si="2"/>
        <v>0</v>
      </c>
      <c r="J11" s="35">
        <f t="shared" si="1"/>
        <v>170254</v>
      </c>
      <c r="K11" s="15">
        <f t="shared" si="2"/>
        <v>130717</v>
      </c>
      <c r="L11" s="15">
        <f t="shared" si="2"/>
        <v>39537</v>
      </c>
      <c r="M11" s="15"/>
      <c r="N11" s="15"/>
      <c r="O11" s="15"/>
      <c r="P11" s="36"/>
      <c r="Q11" s="15"/>
      <c r="R11" s="15"/>
      <c r="S11" s="15"/>
      <c r="T11" s="15"/>
      <c r="U11" s="15"/>
      <c r="V11" s="11"/>
      <c r="W11" s="11"/>
      <c r="X11" s="11"/>
      <c r="Y11" s="11"/>
      <c r="Z11" s="12"/>
    </row>
    <row r="12" spans="1:26" x14ac:dyDescent="0.25">
      <c r="A12" s="6" t="s">
        <v>9</v>
      </c>
      <c r="B12" s="3" t="s">
        <v>4</v>
      </c>
      <c r="C12" s="15"/>
      <c r="D12" s="36">
        <f>E12+F12+G12+H12+I12</f>
        <v>703654</v>
      </c>
      <c r="E12" s="14">
        <v>392536</v>
      </c>
      <c r="F12" s="15">
        <v>274600</v>
      </c>
      <c r="G12" s="15">
        <v>36518</v>
      </c>
      <c r="H12" s="15"/>
      <c r="I12" s="15"/>
      <c r="J12" s="35">
        <f t="shared" si="1"/>
        <v>57943</v>
      </c>
      <c r="K12" s="15">
        <v>45303</v>
      </c>
      <c r="L12" s="15">
        <v>12640</v>
      </c>
      <c r="M12" s="15"/>
      <c r="N12" s="15"/>
      <c r="O12" s="15"/>
      <c r="P12" s="36"/>
      <c r="Q12" s="15"/>
      <c r="R12" s="15"/>
      <c r="S12" s="15"/>
      <c r="T12" s="15"/>
      <c r="U12" s="15"/>
      <c r="V12" s="11"/>
      <c r="W12" s="11"/>
      <c r="X12" s="11"/>
      <c r="Y12" s="11"/>
      <c r="Z12" s="12"/>
    </row>
    <row r="13" spans="1:26" x14ac:dyDescent="0.25">
      <c r="A13" s="6" t="s">
        <v>10</v>
      </c>
      <c r="B13" s="3" t="s">
        <v>5</v>
      </c>
      <c r="C13" s="15"/>
      <c r="D13" s="36">
        <f t="shared" ref="D13:D14" si="3">E13+F13+G13+H13+I13</f>
        <v>1039633</v>
      </c>
      <c r="E13" s="14">
        <v>0</v>
      </c>
      <c r="F13" s="15">
        <v>1019633</v>
      </c>
      <c r="G13" s="15">
        <v>20000</v>
      </c>
      <c r="H13" s="15"/>
      <c r="I13" s="15"/>
      <c r="J13" s="35">
        <f t="shared" si="1"/>
        <v>112311</v>
      </c>
      <c r="K13" s="15">
        <v>85414</v>
      </c>
      <c r="L13" s="15">
        <v>26897</v>
      </c>
      <c r="M13" s="15"/>
      <c r="N13" s="15"/>
      <c r="O13" s="15"/>
      <c r="P13" s="36"/>
      <c r="Q13" s="15"/>
      <c r="R13" s="15"/>
      <c r="S13" s="15"/>
      <c r="T13" s="15"/>
      <c r="U13" s="15"/>
      <c r="V13" s="11"/>
      <c r="W13" s="11"/>
      <c r="X13" s="11"/>
      <c r="Y13" s="11"/>
      <c r="Z13" s="12"/>
    </row>
    <row r="14" spans="1:26" x14ac:dyDescent="0.25">
      <c r="A14" s="6" t="s">
        <v>11</v>
      </c>
      <c r="B14" s="3" t="s">
        <v>6</v>
      </c>
      <c r="C14" s="15"/>
      <c r="D14" s="36">
        <f t="shared" si="3"/>
        <v>0</v>
      </c>
      <c r="E14" s="14"/>
      <c r="F14" s="15"/>
      <c r="G14" s="15"/>
      <c r="H14" s="15"/>
      <c r="I14" s="15"/>
      <c r="J14" s="35">
        <f t="shared" si="1"/>
        <v>0</v>
      </c>
      <c r="K14" s="15"/>
      <c r="L14" s="15"/>
      <c r="M14" s="15"/>
      <c r="N14" s="15"/>
      <c r="O14" s="15"/>
      <c r="P14" s="36"/>
      <c r="Q14" s="15"/>
      <c r="R14" s="15"/>
      <c r="S14" s="15"/>
      <c r="T14" s="15"/>
      <c r="U14" s="15"/>
      <c r="V14" s="11"/>
      <c r="W14" s="11"/>
      <c r="X14" s="11"/>
      <c r="Y14" s="11"/>
      <c r="Z14" s="12"/>
    </row>
    <row r="15" spans="1:26" ht="30" x14ac:dyDescent="0.25">
      <c r="A15" s="6" t="s">
        <v>12</v>
      </c>
      <c r="B15" s="7" t="s">
        <v>14</v>
      </c>
      <c r="C15" s="15"/>
      <c r="D15" s="36">
        <f>D16+D17+D18</f>
        <v>3290690</v>
      </c>
      <c r="E15" s="13">
        <f>E16+E17+E18</f>
        <v>9805</v>
      </c>
      <c r="F15" s="13">
        <f t="shared" ref="F15:M15" si="4">F16+F17+F18</f>
        <v>2913297</v>
      </c>
      <c r="G15" s="13">
        <f t="shared" si="4"/>
        <v>165408</v>
      </c>
      <c r="H15" s="13">
        <f t="shared" si="4"/>
        <v>156119</v>
      </c>
      <c r="I15" s="13">
        <f t="shared" si="4"/>
        <v>46061</v>
      </c>
      <c r="J15" s="36">
        <f t="shared" si="4"/>
        <v>45489.42</v>
      </c>
      <c r="K15" s="13">
        <f t="shared" si="4"/>
        <v>0</v>
      </c>
      <c r="L15" s="13">
        <f t="shared" si="4"/>
        <v>45489.42</v>
      </c>
      <c r="M15" s="13">
        <f t="shared" si="4"/>
        <v>0</v>
      </c>
      <c r="N15" s="13"/>
      <c r="O15" s="13"/>
      <c r="P15" s="36">
        <f>P16+P17+P18</f>
        <v>414288.66000000003</v>
      </c>
      <c r="Q15" s="15"/>
      <c r="R15" s="15"/>
      <c r="S15" s="15"/>
      <c r="T15" s="15"/>
      <c r="U15" s="15"/>
      <c r="V15" s="11"/>
      <c r="W15" s="11"/>
      <c r="X15" s="11"/>
      <c r="Y15" s="11"/>
      <c r="Z15" s="12"/>
    </row>
    <row r="16" spans="1:26" x14ac:dyDescent="0.25">
      <c r="A16" s="6" t="s">
        <v>9</v>
      </c>
      <c r="B16" s="3" t="s">
        <v>4</v>
      </c>
      <c r="C16" s="15"/>
      <c r="D16" s="36">
        <f>E16+F16+G16+H16+I16</f>
        <v>386605</v>
      </c>
      <c r="E16" s="14">
        <v>9805</v>
      </c>
      <c r="F16" s="15">
        <v>173177</v>
      </c>
      <c r="G16" s="15">
        <v>53716</v>
      </c>
      <c r="H16" s="15">
        <v>141652</v>
      </c>
      <c r="I16" s="15">
        <v>8255</v>
      </c>
      <c r="J16" s="35">
        <f>K16+L16+M16</f>
        <v>0</v>
      </c>
      <c r="K16" s="15"/>
      <c r="L16" s="15"/>
      <c r="M16" s="15"/>
      <c r="N16" s="15"/>
      <c r="O16" s="15"/>
      <c r="P16" s="36">
        <f>Q16+R16+S16+T16+U16</f>
        <v>17945.72</v>
      </c>
      <c r="Q16" s="15"/>
      <c r="R16" s="15"/>
      <c r="S16" s="15"/>
      <c r="T16" s="15"/>
      <c r="U16" s="15">
        <v>17945.72</v>
      </c>
      <c r="V16" s="11"/>
      <c r="W16" s="11"/>
      <c r="X16" s="11"/>
      <c r="Y16" s="11"/>
      <c r="Z16" s="12"/>
    </row>
    <row r="17" spans="1:26" x14ac:dyDescent="0.25">
      <c r="A17" s="6" t="s">
        <v>10</v>
      </c>
      <c r="B17" s="3" t="s">
        <v>5</v>
      </c>
      <c r="C17" s="15"/>
      <c r="D17" s="36">
        <f>E17+F17+G17+H17+I17</f>
        <v>2274484</v>
      </c>
      <c r="E17" s="14">
        <v>0</v>
      </c>
      <c r="F17" s="15">
        <v>2124986</v>
      </c>
      <c r="G17" s="15">
        <v>111692</v>
      </c>
      <c r="H17" s="15">
        <v>0</v>
      </c>
      <c r="I17" s="15">
        <v>37806</v>
      </c>
      <c r="J17" s="35">
        <f>K17+L17+M17</f>
        <v>22723.4</v>
      </c>
      <c r="K17" s="15"/>
      <c r="L17" s="15">
        <v>22723.4</v>
      </c>
      <c r="M17" s="15"/>
      <c r="N17" s="15"/>
      <c r="O17" s="15"/>
      <c r="P17" s="36">
        <f>Q17+R17+S17+T17+U17</f>
        <v>357972.94</v>
      </c>
      <c r="Q17" s="15">
        <v>26638.34</v>
      </c>
      <c r="R17" s="15">
        <v>5970</v>
      </c>
      <c r="S17" s="15"/>
      <c r="T17" s="15">
        <v>139003</v>
      </c>
      <c r="U17" s="15">
        <v>186361.60000000001</v>
      </c>
      <c r="V17" s="11"/>
      <c r="W17" s="11"/>
      <c r="X17" s="11"/>
      <c r="Y17" s="11"/>
      <c r="Z17" s="12"/>
    </row>
    <row r="18" spans="1:26" x14ac:dyDescent="0.25">
      <c r="A18" s="6" t="s">
        <v>11</v>
      </c>
      <c r="B18" s="26" t="s">
        <v>6</v>
      </c>
      <c r="C18" s="15"/>
      <c r="D18" s="36">
        <f>E18+F18+G18+H18+I18</f>
        <v>629601</v>
      </c>
      <c r="E18" s="14"/>
      <c r="F18" s="15">
        <v>615134</v>
      </c>
      <c r="G18" s="15"/>
      <c r="H18" s="15">
        <v>14467</v>
      </c>
      <c r="I18" s="15"/>
      <c r="J18" s="35">
        <f>K18+L18+M18</f>
        <v>22766.02</v>
      </c>
      <c r="K18" s="15"/>
      <c r="L18" s="15">
        <v>22766.02</v>
      </c>
      <c r="M18" s="15"/>
      <c r="N18" s="15"/>
      <c r="O18" s="15"/>
      <c r="P18" s="36">
        <f>Q18+R18+S18+T18+U18</f>
        <v>38370</v>
      </c>
      <c r="Q18" s="15"/>
      <c r="R18" s="15"/>
      <c r="S18" s="15"/>
      <c r="T18" s="15"/>
      <c r="U18" s="15">
        <v>38370</v>
      </c>
      <c r="V18" s="11"/>
      <c r="W18" s="11"/>
      <c r="X18" s="11"/>
      <c r="Y18" s="11"/>
      <c r="Z18" s="12"/>
    </row>
    <row r="19" spans="1:26" x14ac:dyDescent="0.25">
      <c r="A19" s="6"/>
      <c r="B19" s="3"/>
      <c r="C19" s="15"/>
      <c r="D19" s="36"/>
      <c r="E19" s="14"/>
      <c r="F19" s="15"/>
      <c r="G19" s="15"/>
      <c r="H19" s="15"/>
      <c r="I19" s="15"/>
      <c r="J19" s="35">
        <f>K19+L19+M19</f>
        <v>0</v>
      </c>
      <c r="K19" s="15"/>
      <c r="L19" s="15"/>
      <c r="M19" s="15"/>
      <c r="N19" s="15"/>
      <c r="O19" s="15"/>
      <c r="P19" s="36"/>
      <c r="Q19" s="15"/>
      <c r="R19" s="15"/>
      <c r="S19" s="15"/>
      <c r="T19" s="15"/>
      <c r="U19" s="15"/>
      <c r="V19" s="11"/>
      <c r="W19" s="11"/>
      <c r="X19" s="11"/>
      <c r="Y19" s="11"/>
      <c r="Z19" s="12"/>
    </row>
    <row r="20" spans="1:26" ht="30" x14ac:dyDescent="0.25">
      <c r="A20" s="1" t="s">
        <v>12</v>
      </c>
      <c r="B20" s="7" t="s">
        <v>19</v>
      </c>
      <c r="C20" s="15"/>
      <c r="D20" s="37">
        <f>D21+D22</f>
        <v>1371865.56</v>
      </c>
      <c r="E20" s="15">
        <f t="shared" ref="E20:I20" si="5">E21+E22</f>
        <v>590802</v>
      </c>
      <c r="F20" s="15">
        <f t="shared" si="5"/>
        <v>903468.63</v>
      </c>
      <c r="G20" s="15">
        <f t="shared" si="5"/>
        <v>250494.34999999998</v>
      </c>
      <c r="H20" s="15">
        <f t="shared" si="5"/>
        <v>99500</v>
      </c>
      <c r="I20" s="15">
        <f t="shared" si="5"/>
        <v>282865.94</v>
      </c>
      <c r="J20" s="37"/>
      <c r="K20" s="15"/>
      <c r="L20" s="15"/>
      <c r="M20" s="15"/>
      <c r="N20" s="15"/>
      <c r="O20" s="15"/>
      <c r="P20" s="37">
        <f>Q20+R20+S20+T20+U20</f>
        <v>59011.8</v>
      </c>
      <c r="Q20" s="15">
        <f t="shared" ref="Q20:S20" si="6">Q21+Q22</f>
        <v>8133.5</v>
      </c>
      <c r="R20" s="15">
        <f t="shared" si="6"/>
        <v>0</v>
      </c>
      <c r="S20" s="15">
        <f t="shared" si="6"/>
        <v>0</v>
      </c>
      <c r="T20" s="15">
        <f>T21+T22</f>
        <v>50878.3</v>
      </c>
      <c r="U20" s="15"/>
      <c r="V20" s="15"/>
      <c r="W20" s="15"/>
      <c r="X20" s="15"/>
      <c r="Y20" s="15"/>
      <c r="Z20" s="12"/>
    </row>
    <row r="21" spans="1:26" x14ac:dyDescent="0.25">
      <c r="A21" s="1" t="s">
        <v>9</v>
      </c>
      <c r="B21" s="3" t="s">
        <v>4</v>
      </c>
      <c r="C21" s="15"/>
      <c r="D21" s="37">
        <f>F21+G21+H21+I21</f>
        <v>856904.41</v>
      </c>
      <c r="E21" s="17">
        <v>590802</v>
      </c>
      <c r="F21" s="17">
        <v>624991.63</v>
      </c>
      <c r="G21" s="17">
        <v>86030.99</v>
      </c>
      <c r="H21" s="17">
        <v>99500</v>
      </c>
      <c r="I21" s="17">
        <v>46381.79</v>
      </c>
      <c r="J21" s="37">
        <v>22658.27</v>
      </c>
      <c r="K21" s="17">
        <v>22658.27</v>
      </c>
      <c r="L21" s="15"/>
      <c r="M21" s="15"/>
      <c r="N21" s="15"/>
      <c r="O21" s="15"/>
      <c r="P21" s="37">
        <f t="shared" ref="P21:P22" si="7">Q21+R21+S21+T21+U21</f>
        <v>23632.799999999999</v>
      </c>
      <c r="Q21" s="15">
        <v>8133.5</v>
      </c>
      <c r="R21" s="15"/>
      <c r="S21" s="15"/>
      <c r="T21" s="15">
        <v>15499.3</v>
      </c>
      <c r="U21" s="15"/>
      <c r="V21" s="15"/>
      <c r="W21" s="15"/>
      <c r="X21" s="15"/>
      <c r="Y21" s="15"/>
      <c r="Z21" s="12"/>
    </row>
    <row r="22" spans="1:26" x14ac:dyDescent="0.25">
      <c r="A22" s="1" t="s">
        <v>10</v>
      </c>
      <c r="B22" s="3" t="s">
        <v>5</v>
      </c>
      <c r="C22" s="15"/>
      <c r="D22" s="37">
        <f>E22+F22+H22+I22</f>
        <v>514961.15</v>
      </c>
      <c r="E22" s="15"/>
      <c r="F22" s="17">
        <v>278477</v>
      </c>
      <c r="G22" s="17">
        <v>164463.35999999999</v>
      </c>
      <c r="H22" s="15"/>
      <c r="I22" s="17">
        <v>236484.15</v>
      </c>
      <c r="J22" s="37"/>
      <c r="K22" s="15"/>
      <c r="L22" s="15"/>
      <c r="M22" s="15"/>
      <c r="N22" s="15"/>
      <c r="O22" s="15"/>
      <c r="P22" s="37">
        <f t="shared" si="7"/>
        <v>35379</v>
      </c>
      <c r="Q22" s="15"/>
      <c r="R22" s="15"/>
      <c r="S22" s="15"/>
      <c r="T22" s="15">
        <v>35379</v>
      </c>
      <c r="U22" s="15"/>
      <c r="V22" s="15"/>
      <c r="W22" s="15"/>
      <c r="X22" s="15"/>
      <c r="Y22" s="15"/>
      <c r="Z22" s="12"/>
    </row>
    <row r="23" spans="1:26" x14ac:dyDescent="0.25">
      <c r="A23" s="1" t="s">
        <v>11</v>
      </c>
      <c r="B23" s="26" t="s">
        <v>6</v>
      </c>
      <c r="C23" s="15"/>
      <c r="D23" s="37"/>
      <c r="E23" s="15"/>
      <c r="F23" s="15"/>
      <c r="G23" s="15"/>
      <c r="H23" s="15"/>
      <c r="I23" s="15"/>
      <c r="J23" s="37"/>
      <c r="K23" s="15"/>
      <c r="L23" s="15"/>
      <c r="M23" s="15"/>
      <c r="N23" s="15"/>
      <c r="O23" s="15"/>
      <c r="P23" s="37"/>
      <c r="Q23" s="15"/>
      <c r="R23" s="15"/>
      <c r="S23" s="15"/>
      <c r="T23" s="15"/>
      <c r="U23" s="15"/>
      <c r="V23" s="15"/>
      <c r="W23" s="15"/>
      <c r="X23" s="15"/>
      <c r="Y23" s="15"/>
      <c r="Z23" s="12"/>
    </row>
    <row r="24" spans="1:26" x14ac:dyDescent="0.25">
      <c r="A24" s="1"/>
      <c r="B24" s="26"/>
      <c r="C24" s="15"/>
      <c r="D24" s="37"/>
      <c r="E24" s="15"/>
      <c r="F24" s="15"/>
      <c r="G24" s="15"/>
      <c r="H24" s="15"/>
      <c r="I24" s="15"/>
      <c r="J24" s="37"/>
      <c r="K24" s="15"/>
      <c r="L24" s="15"/>
      <c r="M24" s="15"/>
      <c r="N24" s="15"/>
      <c r="O24" s="15"/>
      <c r="P24" s="37"/>
      <c r="Q24" s="15"/>
      <c r="R24" s="15"/>
      <c r="S24" s="15"/>
      <c r="T24" s="15"/>
      <c r="U24" s="15"/>
      <c r="V24" s="15"/>
      <c r="W24" s="15"/>
      <c r="X24" s="15"/>
      <c r="Y24" s="15"/>
      <c r="Z24" s="12"/>
    </row>
    <row r="25" spans="1:26" x14ac:dyDescent="0.25">
      <c r="A25" s="1"/>
      <c r="B25" s="26"/>
      <c r="C25" s="15"/>
      <c r="D25" s="37"/>
      <c r="E25" s="15"/>
      <c r="F25" s="15"/>
      <c r="G25" s="15"/>
      <c r="H25" s="15"/>
      <c r="I25" s="15"/>
      <c r="J25" s="37"/>
      <c r="K25" s="15"/>
      <c r="L25" s="15"/>
      <c r="M25" s="15"/>
      <c r="N25" s="15"/>
      <c r="O25" s="15"/>
      <c r="P25" s="37"/>
      <c r="Q25" s="15"/>
      <c r="R25" s="15"/>
      <c r="S25" s="15"/>
      <c r="T25" s="15"/>
      <c r="U25" s="15"/>
      <c r="V25" s="15"/>
      <c r="W25" s="15"/>
      <c r="X25" s="15"/>
      <c r="Y25" s="15"/>
      <c r="Z25" s="12"/>
    </row>
    <row r="26" spans="1:26" x14ac:dyDescent="0.25">
      <c r="A26" s="1"/>
      <c r="B26" s="26"/>
      <c r="C26" s="15"/>
      <c r="D26" s="37"/>
      <c r="E26" s="15"/>
      <c r="F26" s="15"/>
      <c r="G26" s="15"/>
      <c r="H26" s="15"/>
      <c r="I26" s="15"/>
      <c r="J26" s="37"/>
      <c r="K26" s="15"/>
      <c r="L26" s="15"/>
      <c r="M26" s="15"/>
      <c r="N26" s="15"/>
      <c r="O26" s="15"/>
      <c r="P26" s="37"/>
      <c r="Q26" s="15"/>
      <c r="R26" s="15"/>
      <c r="S26" s="15"/>
      <c r="T26" s="15"/>
      <c r="U26" s="15"/>
      <c r="V26" s="15"/>
      <c r="W26" s="15"/>
      <c r="X26" s="15"/>
      <c r="Y26" s="15"/>
      <c r="Z26" s="12"/>
    </row>
    <row r="27" spans="1:26" ht="30" x14ac:dyDescent="0.25">
      <c r="A27" s="1" t="s">
        <v>12</v>
      </c>
      <c r="B27" s="3" t="s">
        <v>17</v>
      </c>
      <c r="C27" s="15"/>
      <c r="D27" s="36">
        <f>D28+D32</f>
        <v>731749</v>
      </c>
      <c r="E27" s="13">
        <f t="shared" ref="E27:I27" si="8">E28+E32</f>
        <v>192694</v>
      </c>
      <c r="F27" s="13">
        <f t="shared" si="8"/>
        <v>236293</v>
      </c>
      <c r="G27" s="13">
        <f t="shared" si="8"/>
        <v>270111</v>
      </c>
      <c r="H27" s="13">
        <f t="shared" si="8"/>
        <v>0</v>
      </c>
      <c r="I27" s="13">
        <f t="shared" si="8"/>
        <v>32651</v>
      </c>
      <c r="J27" s="36">
        <f>J28+J32</f>
        <v>85108.73</v>
      </c>
      <c r="K27" s="13">
        <f t="shared" ref="K27:L27" si="9">K28+K32</f>
        <v>83318.73</v>
      </c>
      <c r="L27" s="13">
        <f t="shared" si="9"/>
        <v>1790</v>
      </c>
      <c r="M27" s="15"/>
      <c r="N27" s="15"/>
      <c r="O27" s="15"/>
      <c r="P27" s="37"/>
      <c r="Q27" s="15"/>
      <c r="R27" s="15"/>
      <c r="S27" s="15"/>
      <c r="T27" s="15"/>
      <c r="U27" s="15"/>
      <c r="V27" s="15"/>
      <c r="W27" s="15"/>
      <c r="X27" s="15"/>
      <c r="Y27" s="15"/>
      <c r="Z27" s="12"/>
    </row>
    <row r="28" spans="1:26" ht="15.75" x14ac:dyDescent="0.25">
      <c r="A28" s="1" t="s">
        <v>9</v>
      </c>
      <c r="B28" s="27" t="s">
        <v>4</v>
      </c>
      <c r="C28" s="15"/>
      <c r="D28" s="38">
        <f>E28+F28+G28+I28</f>
        <v>731749</v>
      </c>
      <c r="E28" s="15">
        <v>192694</v>
      </c>
      <c r="F28" s="15">
        <v>236293</v>
      </c>
      <c r="G28" s="15">
        <v>270111</v>
      </c>
      <c r="H28" s="15"/>
      <c r="I28" s="15">
        <v>32651</v>
      </c>
      <c r="J28" s="38">
        <f>K28+L28</f>
        <v>85108.73</v>
      </c>
      <c r="K28" s="15">
        <v>83318.73</v>
      </c>
      <c r="L28" s="15">
        <v>1790</v>
      </c>
      <c r="M28" s="15"/>
      <c r="N28" s="15"/>
      <c r="O28" s="15"/>
      <c r="P28" s="37"/>
      <c r="Q28" s="15"/>
      <c r="R28" s="15"/>
      <c r="S28" s="15"/>
      <c r="T28" s="15"/>
      <c r="U28" s="15"/>
      <c r="V28" s="15"/>
      <c r="W28" s="15"/>
      <c r="X28" s="15"/>
      <c r="Y28" s="15"/>
      <c r="Z28" s="12"/>
    </row>
    <row r="29" spans="1:26" ht="15.75" x14ac:dyDescent="0.25">
      <c r="A29" s="1"/>
      <c r="B29" s="7" t="s">
        <v>21</v>
      </c>
      <c r="C29" s="15"/>
      <c r="D29" s="38">
        <v>356345</v>
      </c>
      <c r="E29" s="15">
        <v>0</v>
      </c>
      <c r="F29" s="15">
        <v>253741</v>
      </c>
      <c r="G29" s="15">
        <v>97424</v>
      </c>
      <c r="H29" s="15">
        <v>0</v>
      </c>
      <c r="I29" s="15">
        <v>5180</v>
      </c>
      <c r="J29" s="38">
        <v>237442.75</v>
      </c>
      <c r="K29" s="15">
        <v>206009.75</v>
      </c>
      <c r="L29" s="15">
        <v>31433</v>
      </c>
      <c r="M29" s="15"/>
      <c r="N29" s="15"/>
      <c r="O29" s="15"/>
      <c r="P29" s="37"/>
      <c r="Q29" s="15"/>
      <c r="R29" s="15"/>
      <c r="S29" s="15"/>
      <c r="T29" s="15"/>
      <c r="U29" s="15"/>
      <c r="V29" s="15"/>
      <c r="W29" s="15"/>
      <c r="X29" s="15"/>
      <c r="Y29" s="15"/>
      <c r="Z29" s="12"/>
    </row>
    <row r="30" spans="1:26" x14ac:dyDescent="0.25">
      <c r="A30" s="1" t="s">
        <v>10</v>
      </c>
      <c r="B30" s="3" t="s">
        <v>5</v>
      </c>
      <c r="C30" s="15"/>
      <c r="D30" s="37">
        <f t="shared" ref="D30:D31" si="10">E30+F30+G30+I30</f>
        <v>157435</v>
      </c>
      <c r="E30" s="15"/>
      <c r="F30" s="15">
        <v>64831</v>
      </c>
      <c r="G30" s="15">
        <v>87424</v>
      </c>
      <c r="H30" s="15"/>
      <c r="I30" s="15">
        <v>5180</v>
      </c>
      <c r="J30" s="37">
        <f t="shared" ref="J30:J31" si="11">K30+L30</f>
        <v>131812</v>
      </c>
      <c r="K30" s="15">
        <v>115848</v>
      </c>
      <c r="L30" s="15">
        <v>15964</v>
      </c>
      <c r="M30" s="15"/>
      <c r="N30" s="15"/>
      <c r="O30" s="15"/>
      <c r="P30" s="37"/>
      <c r="Q30" s="15"/>
      <c r="R30" s="15"/>
      <c r="S30" s="15"/>
      <c r="T30" s="15"/>
      <c r="U30" s="15"/>
      <c r="V30" s="15"/>
      <c r="W30" s="15"/>
      <c r="X30" s="15"/>
      <c r="Y30" s="15"/>
      <c r="Z30" s="12"/>
    </row>
    <row r="31" spans="1:26" x14ac:dyDescent="0.25">
      <c r="A31" s="1" t="s">
        <v>11</v>
      </c>
      <c r="B31" s="3" t="s">
        <v>20</v>
      </c>
      <c r="C31" s="15"/>
      <c r="D31" s="37">
        <f t="shared" si="10"/>
        <v>198910</v>
      </c>
      <c r="E31" s="15"/>
      <c r="F31" s="15">
        <v>188910</v>
      </c>
      <c r="G31" s="15">
        <v>10000</v>
      </c>
      <c r="H31" s="15"/>
      <c r="I31" s="15"/>
      <c r="J31" s="37">
        <f t="shared" si="11"/>
        <v>105630.75</v>
      </c>
      <c r="K31" s="15">
        <v>90161.75</v>
      </c>
      <c r="L31" s="15">
        <v>15469</v>
      </c>
      <c r="M31" s="15"/>
      <c r="N31" s="15"/>
      <c r="O31" s="15"/>
      <c r="P31" s="37"/>
      <c r="Q31" s="15"/>
      <c r="R31" s="15"/>
      <c r="S31" s="15"/>
      <c r="T31" s="15"/>
      <c r="U31" s="15"/>
      <c r="V31" s="15"/>
      <c r="W31" s="15"/>
      <c r="X31" s="15"/>
      <c r="Y31" s="15"/>
      <c r="Z31" s="12"/>
    </row>
    <row r="32" spans="1:26" ht="15.75" x14ac:dyDescent="0.25">
      <c r="A32" s="1"/>
      <c r="B32" s="27" t="s">
        <v>6</v>
      </c>
      <c r="C32" s="15"/>
      <c r="D32" s="38"/>
      <c r="E32" s="15"/>
      <c r="F32" s="15"/>
      <c r="G32" s="15"/>
      <c r="H32" s="15"/>
      <c r="I32" s="15"/>
      <c r="J32" s="38"/>
      <c r="K32" s="15"/>
      <c r="L32" s="15"/>
      <c r="M32" s="15"/>
      <c r="N32" s="15"/>
      <c r="O32" s="15"/>
      <c r="P32" s="37"/>
      <c r="Q32" s="15"/>
      <c r="R32" s="15"/>
      <c r="S32" s="15"/>
      <c r="T32" s="15"/>
      <c r="U32" s="15"/>
      <c r="V32" s="15"/>
      <c r="W32" s="15"/>
      <c r="X32" s="15"/>
      <c r="Y32" s="15"/>
      <c r="Z32" s="12"/>
    </row>
    <row r="33" spans="1:26" s="30" customFormat="1" ht="31.5" x14ac:dyDescent="0.25">
      <c r="A33" s="28" t="s">
        <v>12</v>
      </c>
      <c r="B33" s="29" t="s">
        <v>18</v>
      </c>
      <c r="C33" s="23"/>
      <c r="D33" s="39">
        <f>D34+D35+J33</f>
        <v>890667.07000000007</v>
      </c>
      <c r="E33" s="23">
        <f t="shared" ref="E33:I33" si="12">E34+E35</f>
        <v>539795.25</v>
      </c>
      <c r="F33" s="23">
        <f t="shared" si="12"/>
        <v>154681.83000000002</v>
      </c>
      <c r="G33" s="23">
        <f t="shared" si="12"/>
        <v>132642</v>
      </c>
      <c r="H33" s="23">
        <f t="shared" si="12"/>
        <v>0</v>
      </c>
      <c r="I33" s="23">
        <f t="shared" si="12"/>
        <v>41238</v>
      </c>
      <c r="J33" s="43">
        <f>J34+J35+J36</f>
        <v>22309.99</v>
      </c>
      <c r="K33" s="23">
        <f t="shared" ref="K33:L33" si="13">K34+K35</f>
        <v>4872.72</v>
      </c>
      <c r="L33" s="23">
        <f t="shared" si="13"/>
        <v>15283</v>
      </c>
      <c r="M33" s="23"/>
      <c r="N33" s="23"/>
      <c r="O33" s="23"/>
      <c r="P33" s="43">
        <f>P34+P35+P36</f>
        <v>131548</v>
      </c>
      <c r="Q33" s="23"/>
      <c r="R33" s="23"/>
      <c r="S33" s="23"/>
      <c r="T33" s="23"/>
      <c r="U33" s="23"/>
      <c r="V33" s="23"/>
      <c r="W33" s="23"/>
      <c r="X33" s="23"/>
      <c r="Y33" s="23"/>
      <c r="Z33" s="32"/>
    </row>
    <row r="34" spans="1:26" x14ac:dyDescent="0.25">
      <c r="A34" s="1" t="s">
        <v>9</v>
      </c>
      <c r="B34" s="3" t="s">
        <v>4</v>
      </c>
      <c r="C34" s="15"/>
      <c r="D34" s="37">
        <f>E34+F34+G34+H34+I34</f>
        <v>779088.56</v>
      </c>
      <c r="E34" s="15">
        <v>539795.25</v>
      </c>
      <c r="F34" s="15">
        <v>105561.74</v>
      </c>
      <c r="G34" s="15">
        <v>92493.57</v>
      </c>
      <c r="H34" s="15"/>
      <c r="I34" s="15">
        <v>41238</v>
      </c>
      <c r="J34" s="37">
        <f>K34+L34</f>
        <v>339</v>
      </c>
      <c r="K34" s="15"/>
      <c r="L34" s="15">
        <v>339</v>
      </c>
      <c r="M34" s="15"/>
      <c r="N34" s="15"/>
      <c r="O34" s="15"/>
      <c r="P34" s="37">
        <f>Q34+R34+S34+T34+U34</f>
        <v>28940</v>
      </c>
      <c r="Q34" s="15">
        <v>0</v>
      </c>
      <c r="R34" s="15">
        <v>0</v>
      </c>
      <c r="S34" s="15">
        <v>0</v>
      </c>
      <c r="T34" s="15">
        <v>23940</v>
      </c>
      <c r="U34" s="15">
        <v>5000</v>
      </c>
      <c r="V34" s="15"/>
      <c r="W34" s="15"/>
      <c r="X34" s="15"/>
      <c r="Y34" s="15"/>
      <c r="Z34" s="12"/>
    </row>
    <row r="35" spans="1:26" x14ac:dyDescent="0.25">
      <c r="A35" s="1" t="s">
        <v>10</v>
      </c>
      <c r="B35" s="3" t="s">
        <v>5</v>
      </c>
      <c r="C35" s="15"/>
      <c r="D35" s="40">
        <f>E35+F35+G35+H35+I35</f>
        <v>89268.51999999999</v>
      </c>
      <c r="E35" s="1"/>
      <c r="F35" s="1">
        <v>49120.09</v>
      </c>
      <c r="G35" s="1">
        <v>40148.43</v>
      </c>
      <c r="H35" s="1"/>
      <c r="I35" s="1"/>
      <c r="J35" s="40">
        <f>K35+L35</f>
        <v>19816.72</v>
      </c>
      <c r="K35" s="1">
        <v>4872.72</v>
      </c>
      <c r="L35" s="1">
        <v>14944</v>
      </c>
      <c r="M35" s="1"/>
      <c r="N35" s="1"/>
      <c r="O35" s="1"/>
      <c r="P35" s="37">
        <f>Q35+R35+S35+T35+U35</f>
        <v>83808</v>
      </c>
      <c r="Q35" s="1">
        <v>3000</v>
      </c>
      <c r="R35" s="1">
        <v>5000</v>
      </c>
      <c r="S35" s="1"/>
      <c r="T35" s="1">
        <v>57960</v>
      </c>
      <c r="U35" s="1">
        <v>17848</v>
      </c>
      <c r="V35" s="1"/>
      <c r="W35" s="1"/>
      <c r="X35" s="1"/>
      <c r="Y35" s="1"/>
    </row>
    <row r="36" spans="1:26" x14ac:dyDescent="0.25">
      <c r="A36" s="1" t="s">
        <v>11</v>
      </c>
      <c r="B36" s="3" t="s">
        <v>6</v>
      </c>
      <c r="C36" s="15"/>
      <c r="D36" s="40"/>
      <c r="E36" s="1"/>
      <c r="F36" s="1"/>
      <c r="G36" s="1"/>
      <c r="H36" s="1"/>
      <c r="I36" s="1"/>
      <c r="J36" s="40">
        <f>K36+L36</f>
        <v>2154.27</v>
      </c>
      <c r="K36" s="1">
        <v>2154.27</v>
      </c>
      <c r="L36" s="1"/>
      <c r="M36" s="1"/>
      <c r="N36" s="1"/>
      <c r="O36" s="1"/>
      <c r="P36" s="40">
        <f>V36</f>
        <v>18800</v>
      </c>
      <c r="Q36" s="1"/>
      <c r="R36" s="1"/>
      <c r="S36" s="1"/>
      <c r="T36" s="1"/>
      <c r="U36" s="1"/>
      <c r="V36" s="1">
        <v>18800</v>
      </c>
      <c r="W36" s="1"/>
      <c r="X36" s="1"/>
      <c r="Y36" s="1"/>
    </row>
    <row r="37" spans="1:26" x14ac:dyDescent="0.25">
      <c r="A37" s="1"/>
      <c r="B37" s="3"/>
      <c r="C37" s="15"/>
      <c r="D37" s="40"/>
      <c r="E37" s="1"/>
      <c r="F37" s="1"/>
      <c r="G37" s="1"/>
      <c r="H37" s="1"/>
      <c r="I37" s="1"/>
      <c r="J37" s="40"/>
      <c r="K37" s="1"/>
      <c r="L37" s="1"/>
      <c r="M37" s="1"/>
      <c r="N37" s="1"/>
      <c r="O37" s="1"/>
      <c r="P37" s="40"/>
      <c r="Q37" s="1"/>
      <c r="R37" s="1"/>
      <c r="S37" s="1"/>
      <c r="T37" s="1"/>
      <c r="U37" s="1"/>
      <c r="V37" s="1"/>
      <c r="W37" s="1"/>
      <c r="X37" s="1"/>
      <c r="Y37" s="1"/>
    </row>
    <row r="38" spans="1:26" ht="30" x14ac:dyDescent="0.25">
      <c r="A38" s="1"/>
      <c r="B38" s="3" t="s">
        <v>22</v>
      </c>
      <c r="C38" s="15"/>
      <c r="D38" s="40"/>
      <c r="E38" s="1"/>
      <c r="F38" s="1"/>
      <c r="G38" s="1"/>
      <c r="H38" s="1"/>
      <c r="I38" s="1"/>
      <c r="J38" s="40"/>
      <c r="K38" s="1"/>
      <c r="L38" s="1"/>
      <c r="M38" s="1"/>
      <c r="N38" s="1"/>
      <c r="O38" s="1"/>
      <c r="P38" s="40"/>
      <c r="Q38" s="1"/>
      <c r="R38" s="1"/>
      <c r="S38" s="1"/>
      <c r="T38" s="1"/>
      <c r="U38" s="1"/>
      <c r="V38" s="1"/>
      <c r="W38" s="1"/>
      <c r="X38" s="1"/>
      <c r="Y38" s="1"/>
    </row>
    <row r="39" spans="1:26" s="31" customFormat="1" ht="15.75" x14ac:dyDescent="0.25">
      <c r="A39" s="20"/>
      <c r="B39" s="27" t="s">
        <v>5</v>
      </c>
      <c r="C39" s="18"/>
      <c r="D39" s="38">
        <f t="shared" ref="D39:U39" si="14">D40+D41+D42+D43+D44</f>
        <v>4133114</v>
      </c>
      <c r="E39" s="18">
        <f t="shared" si="14"/>
        <v>0</v>
      </c>
      <c r="F39" s="18">
        <f t="shared" si="14"/>
        <v>3365588</v>
      </c>
      <c r="G39" s="18">
        <f t="shared" si="14"/>
        <v>681343</v>
      </c>
      <c r="H39" s="18">
        <f t="shared" si="14"/>
        <v>0</v>
      </c>
      <c r="I39" s="18">
        <f t="shared" si="14"/>
        <v>86183</v>
      </c>
      <c r="J39" s="38">
        <f t="shared" si="14"/>
        <v>873106.62</v>
      </c>
      <c r="K39" s="18">
        <f t="shared" si="14"/>
        <v>619104.9</v>
      </c>
      <c r="L39" s="18">
        <f t="shared" si="14"/>
        <v>254001.72</v>
      </c>
      <c r="M39" s="18">
        <f t="shared" si="14"/>
        <v>0</v>
      </c>
      <c r="N39" s="18"/>
      <c r="O39" s="18"/>
      <c r="P39" s="38">
        <f t="shared" si="14"/>
        <v>42751.63</v>
      </c>
      <c r="Q39" s="18">
        <f t="shared" si="14"/>
        <v>20071.629999999997</v>
      </c>
      <c r="R39" s="18">
        <f t="shared" si="14"/>
        <v>0</v>
      </c>
      <c r="S39" s="18">
        <f t="shared" si="14"/>
        <v>8930</v>
      </c>
      <c r="T39" s="18">
        <f t="shared" si="14"/>
        <v>13750</v>
      </c>
      <c r="U39" s="18">
        <f t="shared" si="14"/>
        <v>0</v>
      </c>
      <c r="V39" s="20"/>
      <c r="W39" s="20"/>
      <c r="X39" s="20"/>
      <c r="Y39" s="20"/>
    </row>
    <row r="40" spans="1:26" ht="15.75" x14ac:dyDescent="0.25">
      <c r="A40" s="1"/>
      <c r="B40" s="3">
        <v>1</v>
      </c>
      <c r="C40" s="13"/>
      <c r="D40" s="41">
        <f>E40+F40+G40+H40+I40</f>
        <v>456149</v>
      </c>
      <c r="E40" s="1"/>
      <c r="F40" s="1">
        <v>304451</v>
      </c>
      <c r="G40" s="1">
        <v>131700</v>
      </c>
      <c r="H40" s="1"/>
      <c r="I40" s="1">
        <v>19998</v>
      </c>
      <c r="J40" s="44">
        <f>K40+L40</f>
        <v>106173.78</v>
      </c>
      <c r="K40" s="21">
        <v>67215.520000000004</v>
      </c>
      <c r="L40" s="1">
        <v>38958.26</v>
      </c>
      <c r="M40" s="1"/>
      <c r="N40" s="1"/>
      <c r="O40" s="1"/>
      <c r="P40" s="40">
        <f>Q40+R40+S40+T40+U40+V40</f>
        <v>5048.93</v>
      </c>
      <c r="Q40" s="1">
        <v>5048.93</v>
      </c>
      <c r="R40" s="1"/>
      <c r="S40" s="1"/>
      <c r="T40" s="1"/>
      <c r="U40" s="1"/>
      <c r="V40" s="1"/>
      <c r="W40" s="1"/>
      <c r="X40" s="1"/>
      <c r="Y40" s="1"/>
    </row>
    <row r="41" spans="1:26" ht="15.75" x14ac:dyDescent="0.25">
      <c r="A41" s="1"/>
      <c r="B41" s="3">
        <v>3</v>
      </c>
      <c r="C41" s="13"/>
      <c r="D41" s="41">
        <f t="shared" ref="D41:D44" si="15">E41+F41+G41+H41+I41</f>
        <v>414212</v>
      </c>
      <c r="E41" s="1"/>
      <c r="F41" s="1">
        <v>297301</v>
      </c>
      <c r="G41" s="1">
        <v>108447</v>
      </c>
      <c r="H41" s="1"/>
      <c r="I41" s="1">
        <v>8464</v>
      </c>
      <c r="J41" s="44">
        <f>K41+L41</f>
        <v>100918.22</v>
      </c>
      <c r="K41" s="21">
        <v>59261.58</v>
      </c>
      <c r="L41" s="1">
        <v>41656.639999999999</v>
      </c>
      <c r="M41" s="1"/>
      <c r="N41" s="1"/>
      <c r="O41" s="1"/>
      <c r="P41" s="40">
        <f t="shared" ref="P41:P45" si="16">Q41+R41+S41+T41+U41+V41</f>
        <v>10626.3</v>
      </c>
      <c r="Q41" s="1">
        <v>5126.3</v>
      </c>
      <c r="R41" s="1"/>
      <c r="S41" s="1"/>
      <c r="T41" s="1">
        <v>5500</v>
      </c>
      <c r="U41" s="1"/>
      <c r="V41" s="1"/>
      <c r="W41" s="1"/>
      <c r="X41" s="1"/>
      <c r="Y41" s="1"/>
    </row>
    <row r="42" spans="1:26" ht="15.75" x14ac:dyDescent="0.25">
      <c r="A42" s="1"/>
      <c r="B42" s="3">
        <v>4</v>
      </c>
      <c r="C42" s="13"/>
      <c r="D42" s="41">
        <f t="shared" si="15"/>
        <v>445561</v>
      </c>
      <c r="E42" s="1"/>
      <c r="F42" s="1">
        <v>297301</v>
      </c>
      <c r="G42" s="1">
        <v>114910</v>
      </c>
      <c r="H42" s="1"/>
      <c r="I42" s="1">
        <v>33350</v>
      </c>
      <c r="J42" s="44">
        <f t="shared" ref="J42:J44" si="17">K42+L42</f>
        <v>94407.88</v>
      </c>
      <c r="K42" s="21">
        <v>65198.559999999998</v>
      </c>
      <c r="L42" s="1">
        <v>29209.32</v>
      </c>
      <c r="M42" s="1"/>
      <c r="N42" s="1"/>
      <c r="O42" s="1"/>
      <c r="P42" s="40">
        <f t="shared" si="16"/>
        <v>10396.4</v>
      </c>
      <c r="Q42" s="1">
        <v>4896.3999999999996</v>
      </c>
      <c r="R42" s="1"/>
      <c r="S42" s="1"/>
      <c r="T42" s="1">
        <v>5500</v>
      </c>
      <c r="U42" s="1"/>
      <c r="V42" s="1"/>
      <c r="W42" s="1"/>
      <c r="X42" s="1"/>
      <c r="Y42" s="1"/>
    </row>
    <row r="43" spans="1:26" ht="15.75" x14ac:dyDescent="0.25">
      <c r="A43" s="1"/>
      <c r="B43" s="3">
        <v>5</v>
      </c>
      <c r="C43" s="13"/>
      <c r="D43" s="41">
        <f t="shared" si="15"/>
        <v>1956423</v>
      </c>
      <c r="E43" s="1"/>
      <c r="F43" s="1">
        <v>1775587</v>
      </c>
      <c r="G43" s="1">
        <v>161665</v>
      </c>
      <c r="H43" s="1"/>
      <c r="I43" s="1">
        <v>19171</v>
      </c>
      <c r="J43" s="44">
        <f t="shared" si="17"/>
        <v>252838.82</v>
      </c>
      <c r="K43" s="21">
        <v>213259.42</v>
      </c>
      <c r="L43" s="1">
        <v>39579.4</v>
      </c>
      <c r="M43" s="1"/>
      <c r="N43" s="1"/>
      <c r="O43" s="1"/>
      <c r="P43" s="40">
        <f t="shared" si="16"/>
        <v>13930</v>
      </c>
      <c r="Q43" s="1">
        <v>5000</v>
      </c>
      <c r="R43" s="1"/>
      <c r="S43" s="1">
        <v>8930</v>
      </c>
      <c r="T43" s="1"/>
      <c r="U43" s="1"/>
      <c r="V43" s="1"/>
      <c r="W43" s="1"/>
      <c r="X43" s="1"/>
      <c r="Y43" s="1"/>
    </row>
    <row r="44" spans="1:26" ht="15.75" x14ac:dyDescent="0.25">
      <c r="A44" s="1"/>
      <c r="B44" s="19" t="s">
        <v>20</v>
      </c>
      <c r="C44" s="13"/>
      <c r="D44" s="41">
        <f t="shared" si="15"/>
        <v>860769</v>
      </c>
      <c r="E44" s="1"/>
      <c r="F44" s="1">
        <v>690948</v>
      </c>
      <c r="G44" s="1">
        <v>164621</v>
      </c>
      <c r="H44" s="1"/>
      <c r="I44" s="1">
        <v>5200</v>
      </c>
      <c r="J44" s="44">
        <f t="shared" si="17"/>
        <v>318767.92000000004</v>
      </c>
      <c r="K44" s="21">
        <v>214169.82</v>
      </c>
      <c r="L44" s="1">
        <v>104598.1</v>
      </c>
      <c r="M44" s="1"/>
      <c r="N44" s="1"/>
      <c r="O44" s="1"/>
      <c r="P44" s="40">
        <f t="shared" si="16"/>
        <v>2750</v>
      </c>
      <c r="Q44" s="1"/>
      <c r="R44" s="1"/>
      <c r="S44" s="1"/>
      <c r="T44" s="1">
        <v>2750</v>
      </c>
      <c r="U44" s="1"/>
      <c r="V44" s="1"/>
      <c r="W44" s="1"/>
      <c r="X44" s="1"/>
      <c r="Y44" s="1"/>
    </row>
    <row r="45" spans="1:26" ht="15.75" x14ac:dyDescent="0.25">
      <c r="A45" s="1"/>
      <c r="B45" s="3"/>
      <c r="C45" s="15"/>
      <c r="D45" s="40"/>
      <c r="E45" s="1"/>
      <c r="F45" s="1"/>
      <c r="G45" s="1"/>
      <c r="H45" s="1"/>
      <c r="I45" s="1"/>
      <c r="J45" s="40"/>
      <c r="K45" s="21"/>
      <c r="L45" s="1"/>
      <c r="M45" s="1"/>
      <c r="N45" s="1"/>
      <c r="O45" s="1"/>
      <c r="P45" s="40">
        <f t="shared" si="16"/>
        <v>0</v>
      </c>
      <c r="Q45" s="1"/>
      <c r="R45" s="1"/>
      <c r="S45" s="1"/>
      <c r="T45" s="1"/>
      <c r="U45" s="1"/>
      <c r="V45" s="1"/>
      <c r="W45" s="1"/>
      <c r="X45" s="1"/>
      <c r="Y45" s="1"/>
    </row>
    <row r="46" spans="1:26" ht="15.75" x14ac:dyDescent="0.25">
      <c r="A46" s="1"/>
      <c r="B46" s="3"/>
      <c r="C46" s="15"/>
      <c r="D46" s="40"/>
      <c r="E46" s="1"/>
      <c r="F46" s="1"/>
      <c r="G46" s="1"/>
      <c r="H46" s="1"/>
      <c r="I46" s="1"/>
      <c r="J46" s="40"/>
      <c r="K46" s="21"/>
      <c r="L46" s="1"/>
      <c r="M46" s="1"/>
      <c r="N46" s="1"/>
      <c r="O46" s="1"/>
      <c r="P46" s="40"/>
      <c r="Q46" s="1"/>
      <c r="R46" s="1"/>
      <c r="S46" s="1"/>
      <c r="T46" s="1"/>
      <c r="U46" s="1"/>
      <c r="V46" s="1"/>
      <c r="W46" s="1"/>
      <c r="X46" s="1"/>
      <c r="Y46" s="1"/>
    </row>
    <row r="47" spans="1:26" ht="15.75" x14ac:dyDescent="0.25">
      <c r="A47" s="1"/>
      <c r="B47" s="3"/>
      <c r="C47" s="15" t="s">
        <v>38</v>
      </c>
      <c r="D47" s="40"/>
      <c r="E47" s="1"/>
      <c r="F47" s="1"/>
      <c r="G47" s="1"/>
      <c r="H47" s="1"/>
      <c r="I47" s="1"/>
      <c r="J47" s="40" t="s">
        <v>39</v>
      </c>
      <c r="K47" s="21"/>
      <c r="L47" s="1"/>
      <c r="M47" s="1"/>
      <c r="N47" s="1"/>
      <c r="O47" s="1"/>
      <c r="P47" s="40"/>
      <c r="Q47" s="1"/>
      <c r="R47" s="1"/>
      <c r="S47" s="1"/>
      <c r="T47" s="1"/>
      <c r="U47" s="1"/>
      <c r="V47" s="1"/>
      <c r="W47" s="1"/>
      <c r="X47" s="1"/>
      <c r="Y47" s="1"/>
    </row>
    <row r="48" spans="1:26" x14ac:dyDescent="0.25">
      <c r="A48" s="1"/>
      <c r="B48" s="3"/>
      <c r="C48" s="15"/>
      <c r="D48" s="40"/>
      <c r="E48" s="1"/>
      <c r="F48" s="1"/>
      <c r="G48" s="1"/>
      <c r="H48" s="1"/>
      <c r="I48" s="1"/>
      <c r="J48" s="40"/>
      <c r="K48" s="22"/>
      <c r="L48" s="1"/>
      <c r="M48" s="1"/>
      <c r="N48" s="1"/>
      <c r="O48" s="1"/>
      <c r="P48" s="40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3"/>
      <c r="C49" s="15"/>
      <c r="D49" s="40"/>
      <c r="E49" s="1"/>
      <c r="F49" s="1"/>
      <c r="G49" s="1"/>
      <c r="H49" s="1"/>
      <c r="I49" s="1"/>
      <c r="J49" s="40"/>
      <c r="K49" s="1"/>
      <c r="L49" s="1"/>
      <c r="M49" s="1"/>
      <c r="N49" s="1"/>
      <c r="O49" s="1"/>
      <c r="P49" s="40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3"/>
      <c r="C50" s="15"/>
      <c r="D50" s="40"/>
      <c r="E50" s="1"/>
      <c r="F50" s="1"/>
      <c r="G50" s="1"/>
      <c r="H50" s="1"/>
      <c r="I50" s="1"/>
      <c r="J50" s="40"/>
      <c r="K50" s="1"/>
      <c r="L50" s="1"/>
      <c r="M50" s="1"/>
      <c r="N50" s="1"/>
      <c r="O50" s="1"/>
      <c r="P50" s="40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3"/>
      <c r="C51" s="15"/>
      <c r="D51" s="40"/>
      <c r="E51" s="1"/>
      <c r="F51" s="1"/>
      <c r="G51" s="1"/>
      <c r="H51" s="1"/>
      <c r="I51" s="1"/>
      <c r="J51" s="40"/>
      <c r="K51" s="1"/>
      <c r="L51" s="1"/>
      <c r="M51" s="1"/>
      <c r="N51" s="1"/>
      <c r="O51" s="1"/>
      <c r="P51" s="40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3"/>
      <c r="C52" s="15"/>
      <c r="D52" s="40"/>
      <c r="E52" s="1"/>
      <c r="F52" s="1"/>
      <c r="G52" s="1"/>
      <c r="H52" s="1"/>
      <c r="I52" s="1"/>
      <c r="J52" s="40"/>
      <c r="K52" s="1"/>
      <c r="L52" s="1"/>
      <c r="M52" s="1"/>
      <c r="N52" s="1"/>
      <c r="O52" s="1"/>
      <c r="P52" s="40"/>
      <c r="Q52" s="1"/>
      <c r="R52" s="1"/>
      <c r="S52" s="1"/>
      <c r="T52" s="1"/>
      <c r="U52" s="1"/>
      <c r="V52" s="1"/>
      <c r="W52" s="1"/>
      <c r="X52" s="1"/>
      <c r="Y52" s="1"/>
    </row>
  </sheetData>
  <mergeCells count="2">
    <mergeCell ref="E5:Y5"/>
    <mergeCell ref="D4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2021-05-16T13:26:42Z</dcterms:modified>
</cp:coreProperties>
</file>