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Марина\Desktop\20та сесія 23.09.22 – САЙТ\"/>
    </mc:Choice>
  </mc:AlternateContent>
  <xr:revisionPtr revIDLastSave="0" documentId="8_{0C1E1E2E-4A4D-441F-8C7D-9D5258F4500F}" xr6:coauthVersionLast="38" xr6:coauthVersionMax="38" xr10:uidLastSave="{00000000-0000-0000-0000-000000000000}"/>
  <bookViews>
    <workbookView xWindow="0" yWindow="0" windowWidth="21576" windowHeight="10260" xr2:uid="{00000000-000D-0000-FFFF-FFFF00000000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" i="1" l="1"/>
  <c r="I113" i="1"/>
  <c r="I116" i="1" s="1"/>
  <c r="H113" i="1"/>
  <c r="H116" i="1" s="1"/>
  <c r="G113" i="1"/>
  <c r="G116" i="1" s="1"/>
  <c r="G93" i="1" l="1"/>
  <c r="G92" i="1"/>
  <c r="J90" i="1"/>
  <c r="I90" i="1"/>
  <c r="I89" i="1" s="1"/>
  <c r="I94" i="1" s="1"/>
  <c r="H90" i="1"/>
  <c r="G90" i="1"/>
  <c r="J89" i="1"/>
  <c r="J94" i="1" s="1"/>
  <c r="H89" i="1"/>
  <c r="G89" i="1"/>
  <c r="G88" i="1"/>
  <c r="H86" i="1"/>
  <c r="G86" i="1" s="1"/>
  <c r="G80" i="1" s="1"/>
  <c r="G79" i="1" s="1"/>
  <c r="G94" i="1" s="1"/>
  <c r="G85" i="1"/>
  <c r="G84" i="1"/>
  <c r="G83" i="1"/>
  <c r="J80" i="1"/>
  <c r="I80" i="1"/>
  <c r="J79" i="1"/>
  <c r="I79" i="1"/>
  <c r="H80" i="1" l="1"/>
  <c r="H79" i="1" s="1"/>
  <c r="H94" i="1" s="1"/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<sst xmlns="http://schemas.openxmlformats.org/spreadsheetml/2006/main" count="351" uniqueCount="244">
  <si>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</si>
  <si>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</si>
  <si>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</si>
  <si>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</si>
  <si>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</si>
  <si>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</si>
  <si>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</si>
  <si>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</si>
  <si>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</si>
  <si>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</si>
  <si>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</si>
  <si>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</si>
  <si>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</si>
  <si>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</si>
  <si>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</si>
  <si>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</si>
  <si>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</si>
  <si>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</si>
  <si>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</si>
  <si>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</si>
  <si>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</si>
  <si>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</si>
  <si>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</si>
  <si>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</si>
  <si>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</si>
  <si>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</si>
  <si>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</si>
  <si>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</si>
  <si>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</si>
  <si>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</si>
  <si>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</si>
  <si>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</si>
  <si>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</si>
  <si>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</si>
  <si>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</si>
  <si>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</si>
  <si>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</si>
  <si>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</si>
  <si>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</si>
  <si>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</si>
  <si>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</si>
  <si>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0113032</t>
  </si>
  <si>
    <t>1070</t>
  </si>
  <si>
    <t>3032</t>
  </si>
  <si>
    <t>Надання пільг окремим категоріям громадян з оплати послуг зв`язку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</si>
  <si>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</si>
  <si>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</si>
  <si>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</si>
  <si>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</si>
  <si>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</si>
  <si>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</si>
  <si>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</si>
  <si>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</si>
  <si>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</si>
  <si>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</si>
  <si>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</si>
  <si>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</si>
  <si>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</si>
  <si>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</si>
  <si>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</si>
  <si>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0113242</t>
  </si>
  <si>
    <t>1090</t>
  </si>
  <si>
    <t>3242</t>
  </si>
  <si>
    <t>Інші заходи у сфері соціального захисту і соціального забезпечення</t>
  </si>
  <si>
    <t>0115062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</si>
  <si>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</si>
  <si>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</si>
  <si>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</si>
  <si>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0116014</t>
  </si>
  <si>
    <t>0620</t>
  </si>
  <si>
    <t>6014</t>
  </si>
  <si>
    <t>Забезпечення збору та вивезення сміття і відходів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</si>
  <si>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</si>
  <si>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</si>
  <si>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</si>
  <si>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</si>
  <si>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</si>
  <si>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</si>
  <si>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</si>
  <si>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</si>
  <si>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</si>
  <si>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</si>
  <si>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</si>
  <si>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</si>
  <si>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</si>
  <si>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</si>
  <si>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</si>
  <si>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</si>
  <si>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</si>
  <si>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</si>
  <si>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</si>
  <si>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</si>
  <si>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0117325</t>
  </si>
  <si>
    <t>7325</t>
  </si>
  <si>
    <t>Будівництво-1 споруд, установ та закладів фізичної культури і спорту</t>
  </si>
  <si>
    <t>0117330</t>
  </si>
  <si>
    <t>7330</t>
  </si>
  <si>
    <t>Будівництво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</si>
  <si>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</si>
  <si>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</si>
  <si>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</si>
  <si>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</si>
  <si>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</si>
  <si>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</si>
  <si>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</si>
  <si>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</si>
  <si>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</si>
  <si>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</si>
  <si>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</si>
  <si>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</si>
  <si>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</si>
  <si>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</si>
  <si>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</si>
  <si>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</si>
  <si>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</si>
  <si>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</si>
  <si>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</si>
  <si>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</si>
  <si>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</si>
  <si>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</si>
  <si>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</si>
  <si>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</si>
  <si>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</si>
  <si>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</si>
  <si>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</si>
  <si>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Орган з питань освіти і науки</t>
  </si>
  <si>
    <t>0610000</t>
  </si>
  <si>
    <t>Відділ освіти,культури, молоді та спорту Великобичківської селищної ради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</si>
  <si>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</si>
  <si>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</si>
  <si>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</si>
  <si>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</si>
  <si>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</si>
  <si>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</si>
  <si>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</si>
  <si>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</si>
  <si>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</si>
  <si>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</si>
  <si>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</si>
  <si>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</si>
  <si>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</si>
  <si>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</si>
  <si>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0611080</t>
  </si>
  <si>
    <t>0960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</si>
  <si>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</si>
  <si>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</si>
  <si>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</si>
  <si>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</si>
  <si>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</si>
  <si>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</si>
  <si>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</si>
  <si>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</si>
  <si>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</si>
  <si>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</si>
  <si>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</si>
  <si>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</si>
  <si>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0613230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</si>
  <si>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</si>
  <si>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</si>
  <si>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</si>
  <si>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</si>
  <si>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</si>
  <si>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</si>
  <si>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</si>
  <si>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</si>
  <si>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</si>
  <si>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</si>
  <si>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</si>
  <si>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</si>
  <si>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</si>
  <si>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</si>
  <si>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</si>
  <si>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</si>
  <si>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</si>
  <si>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</si>
  <si>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3700000</t>
  </si>
  <si>
    <t>Орган з питань фінансів</t>
  </si>
  <si>
    <t>3710000</t>
  </si>
  <si>
    <t>3710160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</si>
  <si>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</si>
  <si>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</si>
  <si>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</si>
  <si>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</si>
  <si>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</si>
  <si>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</si>
  <si>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</si>
  <si>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</si>
  <si>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0752500000</t>
  </si>
  <si>
    <t>(код бюджету)</t>
  </si>
  <si>
    <t>до рішення 20-ї сесії VIII скликання</t>
  </si>
  <si>
    <t>Великобичківської селищної ради</t>
  </si>
  <si>
    <t>від 23.09.2022р. №773</t>
  </si>
  <si>
    <t>Секретар ради</t>
  </si>
  <si>
    <t>Валентина БОЖУК</t>
  </si>
  <si>
    <t>Додаток №4
 до рішення 20-ї  сесії 8- го скл.Великобичківської селищної ради                     від  23.09.2022 р. № 773</t>
  </si>
  <si>
    <t>Зміни до розподіл витрат Великобичківського селищного бюджету на реалізацію місцевих програм у 2022 році</t>
  </si>
  <si>
    <t>07525000000</t>
  </si>
  <si>
    <t>гривень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</si>
  <si>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</si>
  <si>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</si>
  <si>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</si>
  <si>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</si>
  <si>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</si>
  <si>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01</t>
  </si>
  <si>
    <t>Великобичківська селищна рада (головний розпорядник)</t>
  </si>
  <si>
    <t>Великобичківська селищна рада(відповідальний виконавець)</t>
  </si>
  <si>
    <t>Програму фінансової підтримки комунального некомерційного підприємства Великобичківська міська лікарня Великобичківської селищної ради на 2020-2022 роки</t>
  </si>
  <si>
    <t>23.09.2022 №768</t>
  </si>
  <si>
    <t>Програма облаштування місць тимчасового перебування внутрішньо переміщених осіб у Великобичківській територіальній громаді на 2022 рік</t>
  </si>
  <si>
    <t>09.2022 №</t>
  </si>
  <si>
    <t>23.09.2022 №772</t>
  </si>
  <si>
    <t>Програма організації безоплатного поховання померлих (загиблих) військовослужбовців, учасників бойових дій внаслідок російської агресії та війни в УкраїніВеликобичківської територіальної громади на 2022 рік</t>
  </si>
  <si>
    <t>23.09.2022 №767</t>
  </si>
  <si>
    <t>Програму поводження з твердими побутовими відходами Великобичківської територіальної громади на 2022 рік</t>
  </si>
  <si>
    <t>23.09.2022 №769</t>
  </si>
  <si>
    <t xml:space="preserve">Програму фінансової підтримки комунальних підприємств у Великобичківській селищній територіальній громаді на 2021-2023 роки, </t>
  </si>
  <si>
    <t>23.09.2022 №765</t>
  </si>
  <si>
    <t xml:space="preserve">Програма благоустрою населених пунктів Великобичківської територіальної громади на 2022 рік </t>
  </si>
  <si>
    <t>23.09.2022 №766</t>
  </si>
  <si>
    <t>Програма розвитку інфраструктури Великобичківської територіальної громади на 2022 рік</t>
  </si>
  <si>
    <t>23.09.2022 №770</t>
  </si>
  <si>
    <t>Відділ освіти, культури, молоді та спорту Великобичківської селищної ради (головний розпорядник)</t>
  </si>
  <si>
    <t>Відділ освіти, культури, молоді та спорту Великобичківської селищної ради (відповідальний розпорядник)</t>
  </si>
  <si>
    <t>Програма обдарована молодь у Великобичківській територіальній громаді  на 2022 рік</t>
  </si>
  <si>
    <t>23.09.2022 №771</t>
  </si>
  <si>
    <t>Програму розвитку та підтримки аматорських творчих колективів в Великобичківській територіальній громаді на 2022 рік</t>
  </si>
  <si>
    <t>23.09.2022 №764</t>
  </si>
  <si>
    <t>РАЗОМ:</t>
  </si>
  <si>
    <t xml:space="preserve">                                    Секретар ради</t>
  </si>
  <si>
    <t>Додаток №5
 до рішення 20-ї  сесії 8- го скл.Великобичківської селищної ради     від  23.09.2022 р. № 773</t>
  </si>
  <si>
    <t>ЗМІНИ  ДО ОБСЯГУ</t>
  </si>
  <si>
    <t>капітальних вкладень бюджету у розрізі інвестиційних проектів у 2022 році</t>
  </si>
  <si>
    <t>07549000000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</si>
  <si>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</si>
  <si>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</si>
  <si>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</si>
  <si>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</si>
  <si>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</si>
  <si>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</si>
  <si>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/>
  </si>
  <si>
    <t>Великобичківська селищна рада</t>
  </si>
  <si>
    <t>Будівництво -1 споруд, установ та закладів фізичної культури та спорту</t>
  </si>
  <si>
    <t>Будівництво спортивного майданчику з елементами спортивного комплексу для вуличних тренувань (Street workout) в смт. Великий Бичків по вул. Промислова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</si>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</sst>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0" xfId="1" applyNumberFormat="1" applyFont="1" applyFill="1" applyAlignment="1" applyProtection="1"/>
    <xf numFmtId="0" fontId="6" fillId="0" borderId="0" xfId="1" applyNumberFormat="1" applyFont="1" applyFill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vertical="top"/>
    </xf>
    <xf numFmtId="0" fontId="10" fillId="0" borderId="1" xfId="1" applyFont="1" applyBorder="1" applyAlignment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4" fontId="7" fillId="0" borderId="6" xfId="1" applyNumberFormat="1" applyFont="1" applyFill="1" applyBorder="1" applyAlignment="1" applyProtection="1">
      <alignment horizontal="center" vertical="center" wrapText="1"/>
    </xf>
    <xf numFmtId="49" fontId="11" fillId="0" borderId="6" xfId="1" applyNumberFormat="1" applyFont="1" applyFill="1" applyBorder="1" applyAlignment="1" applyProtection="1">
      <alignment horizontal="center" vertical="center" wrapText="1"/>
    </xf>
    <xf numFmtId="0" fontId="11" fillId="0" borderId="6" xfId="1" applyNumberFormat="1" applyFont="1" applyFill="1" applyBorder="1" applyAlignment="1" applyProtection="1">
      <alignment horizontal="left" vertical="center" wrapText="1"/>
    </xf>
    <xf numFmtId="0" fontId="11" fillId="0" borderId="6" xfId="1" applyNumberFormat="1" applyFont="1" applyFill="1" applyBorder="1" applyAlignment="1" applyProtection="1">
      <alignment horizontal="center" vertical="center" wrapText="1"/>
    </xf>
    <xf numFmtId="4" fontId="11" fillId="0" borderId="6" xfId="1" applyNumberFormat="1" applyFont="1" applyFill="1" applyBorder="1" applyAlignment="1" applyProtection="1">
      <alignment horizontal="center" vertical="center" wrapText="1"/>
    </xf>
    <xf numFmtId="49" fontId="12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2" fillId="0" borderId="2" xfId="0" quotePrefix="1" applyNumberFormat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49" fontId="11" fillId="0" borderId="2" xfId="0" quotePrefix="1" applyNumberFormat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4" fontId="11" fillId="0" borderId="2" xfId="0" quotePrefix="1" applyNumberFormat="1" applyFont="1" applyBorder="1" applyAlignment="1">
      <alignment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/>
    <xf numFmtId="0" fontId="11" fillId="0" borderId="2" xfId="1" applyNumberFormat="1" applyFont="1" applyFill="1" applyBorder="1" applyAlignment="1" applyProtection="1"/>
    <xf numFmtId="0" fontId="9" fillId="0" borderId="2" xfId="0" applyFont="1" applyBorder="1" applyAlignment="1">
      <alignment horizontal="justify" vertical="center"/>
    </xf>
    <xf numFmtId="4" fontId="7" fillId="0" borderId="2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9" fillId="0" borderId="0" xfId="0" applyFont="1" applyBorder="1" applyAlignment="1">
      <alignment horizontal="justify" vertical="center"/>
    </xf>
    <xf numFmtId="4" fontId="7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0" fontId="9" fillId="0" borderId="0" xfId="0" applyFont="1" applyAlignment="1">
      <alignment horizontal="justify" vertical="center"/>
    </xf>
    <xf numFmtId="4" fontId="5" fillId="0" borderId="0" xfId="1" applyNumberFormat="1" applyFont="1" applyFill="1" applyAlignment="1" applyProtection="1"/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quotePrefix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right" vertical="center"/>
    </xf>
    <xf numFmtId="164" fontId="13" fillId="2" borderId="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3" fillId="0" borderId="0" xfId="0" applyFont="1"/>
    <xf numFmtId="0" fontId="19" fillId="0" borderId="0" xfId="0" applyFont="1" applyAlignment="1">
      <alignment horizontal="left"/>
    </xf>
  </cellXfs>
  <cellStyles count="2">
    <cellStyle name="Звичайний" xfId="0" builtinId="0"/>
    <cellStyle name="Обычный_Додатки 3,5,6 на 2021 рік для ОТГ" xfId="1" xr:uid="{7415CAAA-B7AE-4B4D-A9D9-E0B0B356D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0"/>
  <sheetViews>
    <sheetView tabSelected="1" workbookViewId="0">
      <selection activeCell="A101" sqref="A101:J120"/>
    </sheetView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6" x14ac:dyDescent="0.3">
      <c r="M1" t="s">
        <v>0</v>
      </c>
    </row>
    <row r="2" spans="1:16" x14ac:dyDescent="0.3">
      <c r="M2" t="s">
        <v>189</v>
      </c>
    </row>
    <row r="3" spans="1:16" x14ac:dyDescent="0.3">
      <c r="M3" t="s">
        <v>190</v>
      </c>
    </row>
    <row r="4" spans="1:16" x14ac:dyDescent="0.3">
      <c r="M4" t="s">
        <v>191</v>
      </c>
    </row>
    <row r="5" spans="1:16" x14ac:dyDescent="0.3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3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3">
      <c r="A7" s="22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188</v>
      </c>
      <c r="P8" s="1" t="s">
        <v>3</v>
      </c>
    </row>
    <row r="9" spans="1:16" x14ac:dyDescent="0.3">
      <c r="A9" s="29" t="s">
        <v>4</v>
      </c>
      <c r="B9" s="29" t="s">
        <v>5</v>
      </c>
      <c r="C9" s="29" t="s">
        <v>6</v>
      </c>
      <c r="D9" s="30" t="s">
        <v>7</v>
      </c>
      <c r="E9" s="30" t="s">
        <v>8</v>
      </c>
      <c r="F9" s="30"/>
      <c r="G9" s="30"/>
      <c r="H9" s="30"/>
      <c r="I9" s="30"/>
      <c r="J9" s="30" t="s">
        <v>15</v>
      </c>
      <c r="K9" s="30"/>
      <c r="L9" s="30"/>
      <c r="M9" s="30"/>
      <c r="N9" s="30"/>
      <c r="O9" s="30"/>
      <c r="P9" s="31" t="s">
        <v>17</v>
      </c>
    </row>
    <row r="10" spans="1:16" x14ac:dyDescent="0.3">
      <c r="A10" s="30"/>
      <c r="B10" s="30"/>
      <c r="C10" s="30"/>
      <c r="D10" s="30"/>
      <c r="E10" s="31" t="s">
        <v>9</v>
      </c>
      <c r="F10" s="30" t="s">
        <v>10</v>
      </c>
      <c r="G10" s="30" t="s">
        <v>11</v>
      </c>
      <c r="H10" s="30"/>
      <c r="I10" s="30" t="s">
        <v>14</v>
      </c>
      <c r="J10" s="31" t="s">
        <v>9</v>
      </c>
      <c r="K10" s="30" t="s">
        <v>16</v>
      </c>
      <c r="L10" s="30" t="s">
        <v>10</v>
      </c>
      <c r="M10" s="30" t="s">
        <v>11</v>
      </c>
      <c r="N10" s="30"/>
      <c r="O10" s="30" t="s">
        <v>14</v>
      </c>
      <c r="P10" s="30"/>
    </row>
    <row r="11" spans="1:16" x14ac:dyDescent="0.3">
      <c r="A11" s="30"/>
      <c r="B11" s="30"/>
      <c r="C11" s="30"/>
      <c r="D11" s="30"/>
      <c r="E11" s="30"/>
      <c r="F11" s="30"/>
      <c r="G11" s="30" t="s">
        <v>12</v>
      </c>
      <c r="H11" s="30" t="s">
        <v>13</v>
      </c>
      <c r="I11" s="30"/>
      <c r="J11" s="30"/>
      <c r="K11" s="30"/>
      <c r="L11" s="30"/>
      <c r="M11" s="30" t="s">
        <v>12</v>
      </c>
      <c r="N11" s="30" t="s">
        <v>13</v>
      </c>
      <c r="O11" s="30"/>
      <c r="P11" s="30"/>
    </row>
    <row r="12" spans="1:16" ht="44.25" customHeigh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2.8" x14ac:dyDescent="0.3">
      <c r="A14" s="6" t="s">
        <v>18</v>
      </c>
      <c r="B14" s="7"/>
      <c r="C14" s="8"/>
      <c r="D14" s="9" t="s">
        <v>19</v>
      </c>
      <c r="E14" s="10">
        <v>36997162.399999999</v>
      </c>
      <c r="F14" s="11">
        <v>27578062.399999999</v>
      </c>
      <c r="G14" s="11">
        <v>16616890</v>
      </c>
      <c r="H14" s="11">
        <v>1066970</v>
      </c>
      <c r="I14" s="11">
        <v>9419100</v>
      </c>
      <c r="J14" s="10">
        <v>4898796.0599999996</v>
      </c>
      <c r="K14" s="11">
        <v>4828196.0599999996</v>
      </c>
      <c r="L14" s="11">
        <v>70600</v>
      </c>
      <c r="M14" s="11">
        <v>0</v>
      </c>
      <c r="N14" s="11">
        <v>0</v>
      </c>
      <c r="O14" s="11">
        <v>4828196.0599999996</v>
      </c>
      <c r="P14" s="10">
        <f t="shared" ref="P14:P45" si="0">E14+J14</f>
        <v>41895958.460000001</v>
      </c>
    </row>
    <row r="15" spans="1:16" ht="82.8" x14ac:dyDescent="0.3">
      <c r="A15" s="6" t="s">
        <v>20</v>
      </c>
      <c r="B15" s="7"/>
      <c r="C15" s="8"/>
      <c r="D15" s="9" t="s">
        <v>19</v>
      </c>
      <c r="E15" s="10">
        <v>36997162.399999999</v>
      </c>
      <c r="F15" s="11">
        <v>27578062.399999999</v>
      </c>
      <c r="G15" s="11">
        <v>16616890</v>
      </c>
      <c r="H15" s="11">
        <v>1066970</v>
      </c>
      <c r="I15" s="11">
        <v>9419100</v>
      </c>
      <c r="J15" s="10">
        <v>4898796.0599999996</v>
      </c>
      <c r="K15" s="11">
        <v>4828196.0599999996</v>
      </c>
      <c r="L15" s="11">
        <v>70600</v>
      </c>
      <c r="M15" s="11">
        <v>0</v>
      </c>
      <c r="N15" s="11">
        <v>0</v>
      </c>
      <c r="O15" s="11">
        <v>4828196.0599999996</v>
      </c>
      <c r="P15" s="10">
        <f t="shared" si="0"/>
        <v>41895958.460000001</v>
      </c>
    </row>
    <row r="16" spans="1:16" ht="69" x14ac:dyDescent="0.3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19087520</v>
      </c>
      <c r="F16" s="16">
        <v>19087520</v>
      </c>
      <c r="G16" s="16">
        <v>14548290</v>
      </c>
      <c r="H16" s="16">
        <v>809410</v>
      </c>
      <c r="I16" s="16">
        <v>0</v>
      </c>
      <c r="J16" s="15">
        <v>12100</v>
      </c>
      <c r="K16" s="16">
        <v>12100</v>
      </c>
      <c r="L16" s="16">
        <v>0</v>
      </c>
      <c r="M16" s="16">
        <v>0</v>
      </c>
      <c r="N16" s="16">
        <v>0</v>
      </c>
      <c r="O16" s="16">
        <v>12100</v>
      </c>
      <c r="P16" s="15">
        <f t="shared" si="0"/>
        <v>19099620</v>
      </c>
    </row>
    <row r="17" spans="1:16" x14ac:dyDescent="0.3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490000</v>
      </c>
      <c r="F17" s="16">
        <v>490000</v>
      </c>
      <c r="G17" s="16">
        <v>0</v>
      </c>
      <c r="H17" s="16">
        <v>0</v>
      </c>
      <c r="I17" s="16">
        <v>0</v>
      </c>
      <c r="J17" s="15">
        <v>100000</v>
      </c>
      <c r="K17" s="16">
        <v>100000</v>
      </c>
      <c r="L17" s="16">
        <v>0</v>
      </c>
      <c r="M17" s="16">
        <v>0</v>
      </c>
      <c r="N17" s="16">
        <v>0</v>
      </c>
      <c r="O17" s="16">
        <v>100000</v>
      </c>
      <c r="P17" s="15">
        <f t="shared" si="0"/>
        <v>590000</v>
      </c>
    </row>
    <row r="18" spans="1:16" ht="27.6" x14ac:dyDescent="0.3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1781000</v>
      </c>
      <c r="F18" s="16">
        <v>1781000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1781000</v>
      </c>
    </row>
    <row r="19" spans="1:16" ht="41.4" x14ac:dyDescent="0.3">
      <c r="A19" s="12" t="s">
        <v>33</v>
      </c>
      <c r="B19" s="12" t="s">
        <v>35</v>
      </c>
      <c r="C19" s="13" t="s">
        <v>34</v>
      </c>
      <c r="D19" s="14" t="s">
        <v>36</v>
      </c>
      <c r="E19" s="15">
        <v>1050000</v>
      </c>
      <c r="F19" s="16">
        <v>1050000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1050000</v>
      </c>
    </row>
    <row r="20" spans="1:16" ht="27.6" x14ac:dyDescent="0.3">
      <c r="A20" s="12" t="s">
        <v>37</v>
      </c>
      <c r="B20" s="12" t="s">
        <v>39</v>
      </c>
      <c r="C20" s="13" t="s">
        <v>38</v>
      </c>
      <c r="D20" s="14" t="s">
        <v>40</v>
      </c>
      <c r="E20" s="15">
        <v>930000</v>
      </c>
      <c r="F20" s="16">
        <v>930000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930000</v>
      </c>
    </row>
    <row r="21" spans="1:16" ht="27.6" x14ac:dyDescent="0.3">
      <c r="A21" s="12" t="s">
        <v>41</v>
      </c>
      <c r="B21" s="12" t="s">
        <v>43</v>
      </c>
      <c r="C21" s="13" t="s">
        <v>42</v>
      </c>
      <c r="D21" s="14" t="s">
        <v>44</v>
      </c>
      <c r="E21" s="15">
        <v>8500</v>
      </c>
      <c r="F21" s="16">
        <v>8500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8500</v>
      </c>
    </row>
    <row r="22" spans="1:16" ht="55.2" x14ac:dyDescent="0.3">
      <c r="A22" s="12" t="s">
        <v>45</v>
      </c>
      <c r="B22" s="12" t="s">
        <v>47</v>
      </c>
      <c r="C22" s="13" t="s">
        <v>46</v>
      </c>
      <c r="D22" s="14" t="s">
        <v>48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0</v>
      </c>
    </row>
    <row r="23" spans="1:16" ht="82.8" x14ac:dyDescent="0.3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115000</v>
      </c>
      <c r="F23" s="16">
        <v>115000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115000</v>
      </c>
    </row>
    <row r="24" spans="1:16" x14ac:dyDescent="0.3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23800</v>
      </c>
      <c r="F24" s="16">
        <v>23800</v>
      </c>
      <c r="G24" s="16">
        <v>19500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23800</v>
      </c>
    </row>
    <row r="25" spans="1:16" ht="41.4" x14ac:dyDescent="0.3">
      <c r="A25" s="12" t="s">
        <v>57</v>
      </c>
      <c r="B25" s="12" t="s">
        <v>58</v>
      </c>
      <c r="C25" s="13" t="s">
        <v>42</v>
      </c>
      <c r="D25" s="14" t="s">
        <v>59</v>
      </c>
      <c r="E25" s="15">
        <v>350000</v>
      </c>
      <c r="F25" s="16">
        <v>350000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350000</v>
      </c>
    </row>
    <row r="26" spans="1:16" ht="27.6" x14ac:dyDescent="0.3">
      <c r="A26" s="12" t="s">
        <v>60</v>
      </c>
      <c r="B26" s="12" t="s">
        <v>62</v>
      </c>
      <c r="C26" s="13" t="s">
        <v>61</v>
      </c>
      <c r="D26" s="14" t="s">
        <v>63</v>
      </c>
      <c r="E26" s="15">
        <v>637502.4</v>
      </c>
      <c r="F26" s="16">
        <v>637502.4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637502.4</v>
      </c>
    </row>
    <row r="27" spans="1:16" ht="41.4" x14ac:dyDescent="0.3">
      <c r="A27" s="12" t="s">
        <v>64</v>
      </c>
      <c r="B27" s="12" t="s">
        <v>66</v>
      </c>
      <c r="C27" s="13" t="s">
        <v>65</v>
      </c>
      <c r="D27" s="14" t="s">
        <v>67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0</v>
      </c>
    </row>
    <row r="28" spans="1:16" ht="27.6" x14ac:dyDescent="0.3">
      <c r="A28" s="12" t="s">
        <v>68</v>
      </c>
      <c r="B28" s="12" t="s">
        <v>70</v>
      </c>
      <c r="C28" s="13" t="s">
        <v>69</v>
      </c>
      <c r="D28" s="14" t="s">
        <v>71</v>
      </c>
      <c r="E28" s="15">
        <v>255000</v>
      </c>
      <c r="F28" s="16">
        <v>255000</v>
      </c>
      <c r="G28" s="16">
        <v>0</v>
      </c>
      <c r="H28" s="16">
        <v>235800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255000</v>
      </c>
    </row>
    <row r="29" spans="1:16" ht="55.2" x14ac:dyDescent="0.3">
      <c r="A29" s="12" t="s">
        <v>72</v>
      </c>
      <c r="B29" s="12" t="s">
        <v>73</v>
      </c>
      <c r="C29" s="13" t="s">
        <v>69</v>
      </c>
      <c r="D29" s="14" t="s">
        <v>74</v>
      </c>
      <c r="E29" s="15">
        <v>8396100</v>
      </c>
      <c r="F29" s="16">
        <v>0</v>
      </c>
      <c r="G29" s="16">
        <v>0</v>
      </c>
      <c r="H29" s="16">
        <v>0</v>
      </c>
      <c r="I29" s="16">
        <v>8396100</v>
      </c>
      <c r="J29" s="15">
        <v>100000</v>
      </c>
      <c r="K29" s="16">
        <v>100000</v>
      </c>
      <c r="L29" s="16">
        <v>0</v>
      </c>
      <c r="M29" s="16">
        <v>0</v>
      </c>
      <c r="N29" s="16">
        <v>0</v>
      </c>
      <c r="O29" s="16">
        <v>100000</v>
      </c>
      <c r="P29" s="15">
        <f t="shared" si="0"/>
        <v>8496100</v>
      </c>
    </row>
    <row r="30" spans="1:16" x14ac:dyDescent="0.3">
      <c r="A30" s="12" t="s">
        <v>75</v>
      </c>
      <c r="B30" s="12" t="s">
        <v>76</v>
      </c>
      <c r="C30" s="13" t="s">
        <v>69</v>
      </c>
      <c r="D30" s="14" t="s">
        <v>77</v>
      </c>
      <c r="E30" s="15">
        <v>573000</v>
      </c>
      <c r="F30" s="16">
        <v>50000</v>
      </c>
      <c r="G30" s="16">
        <v>0</v>
      </c>
      <c r="H30" s="16">
        <v>0</v>
      </c>
      <c r="I30" s="16">
        <v>523000</v>
      </c>
      <c r="J30" s="15">
        <v>1000000</v>
      </c>
      <c r="K30" s="16">
        <v>1000000</v>
      </c>
      <c r="L30" s="16">
        <v>0</v>
      </c>
      <c r="M30" s="16">
        <v>0</v>
      </c>
      <c r="N30" s="16">
        <v>0</v>
      </c>
      <c r="O30" s="16">
        <v>1000000</v>
      </c>
      <c r="P30" s="15">
        <f t="shared" si="0"/>
        <v>1573000</v>
      </c>
    </row>
    <row r="31" spans="1:16" x14ac:dyDescent="0.3">
      <c r="A31" s="12" t="s">
        <v>78</v>
      </c>
      <c r="B31" s="12" t="s">
        <v>79</v>
      </c>
      <c r="C31" s="13" t="s">
        <v>69</v>
      </c>
      <c r="D31" s="14" t="s">
        <v>80</v>
      </c>
      <c r="E31" s="15">
        <v>613000</v>
      </c>
      <c r="F31" s="16">
        <v>613000</v>
      </c>
      <c r="G31" s="16">
        <v>465100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613000</v>
      </c>
    </row>
    <row r="32" spans="1:16" x14ac:dyDescent="0.3">
      <c r="A32" s="12" t="s">
        <v>81</v>
      </c>
      <c r="B32" s="12" t="s">
        <v>83</v>
      </c>
      <c r="C32" s="13" t="s">
        <v>82</v>
      </c>
      <c r="D32" s="14" t="s">
        <v>84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0</v>
      </c>
    </row>
    <row r="33" spans="1:16" x14ac:dyDescent="0.3">
      <c r="A33" s="12" t="s">
        <v>85</v>
      </c>
      <c r="B33" s="12" t="s">
        <v>86</v>
      </c>
      <c r="C33" s="13" t="s">
        <v>82</v>
      </c>
      <c r="D33" s="14" t="s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0</v>
      </c>
    </row>
    <row r="34" spans="1:16" x14ac:dyDescent="0.3">
      <c r="A34" s="12" t="s">
        <v>88</v>
      </c>
      <c r="B34" s="12" t="s">
        <v>90</v>
      </c>
      <c r="C34" s="13" t="s">
        <v>89</v>
      </c>
      <c r="D34" s="14" t="s">
        <v>91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3164000</v>
      </c>
      <c r="K34" s="16">
        <v>3164000</v>
      </c>
      <c r="L34" s="16">
        <v>0</v>
      </c>
      <c r="M34" s="16">
        <v>0</v>
      </c>
      <c r="N34" s="16">
        <v>0</v>
      </c>
      <c r="O34" s="16">
        <v>3164000</v>
      </c>
      <c r="P34" s="15">
        <f t="shared" si="0"/>
        <v>3164000</v>
      </c>
    </row>
    <row r="35" spans="1:16" ht="27.6" x14ac:dyDescent="0.3">
      <c r="A35" s="12" t="s">
        <v>92</v>
      </c>
      <c r="B35" s="12" t="s">
        <v>93</v>
      </c>
      <c r="C35" s="13" t="s">
        <v>89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139096.06</v>
      </c>
      <c r="K35" s="16">
        <v>139096.06</v>
      </c>
      <c r="L35" s="16">
        <v>0</v>
      </c>
      <c r="M35" s="16">
        <v>0</v>
      </c>
      <c r="N35" s="16">
        <v>0</v>
      </c>
      <c r="O35" s="16">
        <v>139096.06</v>
      </c>
      <c r="P35" s="15">
        <f t="shared" si="0"/>
        <v>139096.06</v>
      </c>
    </row>
    <row r="36" spans="1:16" ht="27.6" x14ac:dyDescent="0.3">
      <c r="A36" s="12" t="s">
        <v>95</v>
      </c>
      <c r="B36" s="12" t="s">
        <v>96</v>
      </c>
      <c r="C36" s="13" t="s">
        <v>89</v>
      </c>
      <c r="D36" s="14" t="s">
        <v>97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312000</v>
      </c>
      <c r="K36" s="16">
        <v>312000</v>
      </c>
      <c r="L36" s="16">
        <v>0</v>
      </c>
      <c r="M36" s="16">
        <v>0</v>
      </c>
      <c r="N36" s="16">
        <v>0</v>
      </c>
      <c r="O36" s="16">
        <v>312000</v>
      </c>
      <c r="P36" s="15">
        <f t="shared" si="0"/>
        <v>312000</v>
      </c>
    </row>
    <row r="37" spans="1:16" ht="27.6" x14ac:dyDescent="0.3">
      <c r="A37" s="12" t="s">
        <v>98</v>
      </c>
      <c r="B37" s="12" t="s">
        <v>99</v>
      </c>
      <c r="C37" s="13" t="s">
        <v>89</v>
      </c>
      <c r="D37" s="14" t="s">
        <v>100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0</v>
      </c>
    </row>
    <row r="38" spans="1:16" ht="41.4" x14ac:dyDescent="0.3">
      <c r="A38" s="12" t="s">
        <v>101</v>
      </c>
      <c r="B38" s="12" t="s">
        <v>103</v>
      </c>
      <c r="C38" s="13" t="s">
        <v>102</v>
      </c>
      <c r="D38" s="14" t="s">
        <v>104</v>
      </c>
      <c r="E38" s="15">
        <v>500000</v>
      </c>
      <c r="F38" s="16">
        <v>0</v>
      </c>
      <c r="G38" s="16">
        <v>0</v>
      </c>
      <c r="H38" s="16">
        <v>0</v>
      </c>
      <c r="I38" s="16">
        <v>500000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500000</v>
      </c>
    </row>
    <row r="39" spans="1:16" ht="27.6" x14ac:dyDescent="0.3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1000</v>
      </c>
      <c r="K39" s="16">
        <v>1000</v>
      </c>
      <c r="L39" s="16">
        <v>0</v>
      </c>
      <c r="M39" s="16">
        <v>0</v>
      </c>
      <c r="N39" s="16">
        <v>0</v>
      </c>
      <c r="O39" s="16">
        <v>1000</v>
      </c>
      <c r="P39" s="15">
        <f t="shared" si="0"/>
        <v>1000</v>
      </c>
    </row>
    <row r="40" spans="1:16" ht="27.6" x14ac:dyDescent="0.3">
      <c r="A40" s="12" t="s">
        <v>109</v>
      </c>
      <c r="B40" s="12" t="s">
        <v>111</v>
      </c>
      <c r="C40" s="13" t="s">
        <v>110</v>
      </c>
      <c r="D40" s="14" t="s">
        <v>112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0</v>
      </c>
    </row>
    <row r="41" spans="1:16" ht="27.6" x14ac:dyDescent="0.3">
      <c r="A41" s="12" t="s">
        <v>113</v>
      </c>
      <c r="B41" s="12" t="s">
        <v>114</v>
      </c>
      <c r="C41" s="13" t="s">
        <v>110</v>
      </c>
      <c r="D41" s="14" t="s">
        <v>115</v>
      </c>
      <c r="E41" s="15">
        <v>2136740</v>
      </c>
      <c r="F41" s="16">
        <v>2136740</v>
      </c>
      <c r="G41" s="16">
        <v>1584000</v>
      </c>
      <c r="H41" s="16">
        <v>21760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2136740</v>
      </c>
    </row>
    <row r="42" spans="1:16" ht="27.6" x14ac:dyDescent="0.3">
      <c r="A42" s="12" t="s">
        <v>116</v>
      </c>
      <c r="B42" s="12" t="s">
        <v>118</v>
      </c>
      <c r="C42" s="13" t="s">
        <v>117</v>
      </c>
      <c r="D42" s="14" t="s">
        <v>119</v>
      </c>
      <c r="E42" s="15">
        <v>50000</v>
      </c>
      <c r="F42" s="16">
        <v>50000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50000</v>
      </c>
    </row>
    <row r="43" spans="1:16" ht="27.6" x14ac:dyDescent="0.3">
      <c r="A43" s="12" t="s">
        <v>120</v>
      </c>
      <c r="B43" s="12" t="s">
        <v>122</v>
      </c>
      <c r="C43" s="13" t="s">
        <v>121</v>
      </c>
      <c r="D43" s="14" t="s">
        <v>123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70600</v>
      </c>
      <c r="K43" s="16">
        <v>0</v>
      </c>
      <c r="L43" s="16">
        <v>70600</v>
      </c>
      <c r="M43" s="16">
        <v>0</v>
      </c>
      <c r="N43" s="16">
        <v>0</v>
      </c>
      <c r="O43" s="16">
        <v>0</v>
      </c>
      <c r="P43" s="15">
        <f t="shared" si="0"/>
        <v>70600</v>
      </c>
    </row>
    <row r="44" spans="1:16" x14ac:dyDescent="0.3">
      <c r="A44" s="6" t="s">
        <v>124</v>
      </c>
      <c r="B44" s="7"/>
      <c r="C44" s="8"/>
      <c r="D44" s="9" t="s">
        <v>125</v>
      </c>
      <c r="E44" s="10">
        <v>196899856</v>
      </c>
      <c r="F44" s="11">
        <v>196899856</v>
      </c>
      <c r="G44" s="11">
        <v>146336850</v>
      </c>
      <c r="H44" s="11">
        <v>13872879</v>
      </c>
      <c r="I44" s="11">
        <v>0</v>
      </c>
      <c r="J44" s="10">
        <v>3949128.35</v>
      </c>
      <c r="K44" s="11">
        <v>1149928.3499999999</v>
      </c>
      <c r="L44" s="11">
        <v>2799200</v>
      </c>
      <c r="M44" s="11">
        <v>300000</v>
      </c>
      <c r="N44" s="11">
        <v>0</v>
      </c>
      <c r="O44" s="11">
        <v>1149928.3499999999</v>
      </c>
      <c r="P44" s="10">
        <f t="shared" si="0"/>
        <v>200848984.34999999</v>
      </c>
    </row>
    <row r="45" spans="1:16" ht="27.6" x14ac:dyDescent="0.3">
      <c r="A45" s="6" t="s">
        <v>126</v>
      </c>
      <c r="B45" s="7"/>
      <c r="C45" s="8"/>
      <c r="D45" s="9" t="s">
        <v>127</v>
      </c>
      <c r="E45" s="10">
        <v>196899856</v>
      </c>
      <c r="F45" s="11">
        <v>196899856</v>
      </c>
      <c r="G45" s="11">
        <v>146336850</v>
      </c>
      <c r="H45" s="11">
        <v>13872879</v>
      </c>
      <c r="I45" s="11">
        <v>0</v>
      </c>
      <c r="J45" s="10">
        <v>3949128.35</v>
      </c>
      <c r="K45" s="11">
        <v>1149928.3499999999</v>
      </c>
      <c r="L45" s="11">
        <v>2799200</v>
      </c>
      <c r="M45" s="11">
        <v>300000</v>
      </c>
      <c r="N45" s="11">
        <v>0</v>
      </c>
      <c r="O45" s="11">
        <v>1149928.3499999999</v>
      </c>
      <c r="P45" s="10">
        <f t="shared" si="0"/>
        <v>200848984.34999999</v>
      </c>
    </row>
    <row r="46" spans="1:16" ht="41.4" x14ac:dyDescent="0.3">
      <c r="A46" s="12" t="s">
        <v>128</v>
      </c>
      <c r="B46" s="12" t="s">
        <v>129</v>
      </c>
      <c r="C46" s="13" t="s">
        <v>22</v>
      </c>
      <c r="D46" s="14" t="s">
        <v>130</v>
      </c>
      <c r="E46" s="15">
        <v>2132600</v>
      </c>
      <c r="F46" s="16">
        <v>2132600</v>
      </c>
      <c r="G46" s="16">
        <v>1692600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6" si="1">E46+J46</f>
        <v>2132600</v>
      </c>
    </row>
    <row r="47" spans="1:16" x14ac:dyDescent="0.3">
      <c r="A47" s="12" t="s">
        <v>131</v>
      </c>
      <c r="B47" s="12" t="s">
        <v>50</v>
      </c>
      <c r="C47" s="13" t="s">
        <v>132</v>
      </c>
      <c r="D47" s="14" t="s">
        <v>133</v>
      </c>
      <c r="E47" s="15">
        <v>23721440</v>
      </c>
      <c r="F47" s="16">
        <v>23721440</v>
      </c>
      <c r="G47" s="16">
        <v>16049100</v>
      </c>
      <c r="H47" s="16">
        <v>2612040</v>
      </c>
      <c r="I47" s="16">
        <v>0</v>
      </c>
      <c r="J47" s="15">
        <v>2415700</v>
      </c>
      <c r="K47" s="16">
        <v>0</v>
      </c>
      <c r="L47" s="16">
        <v>2415700</v>
      </c>
      <c r="M47" s="16">
        <v>0</v>
      </c>
      <c r="N47" s="16">
        <v>0</v>
      </c>
      <c r="O47" s="16">
        <v>0</v>
      </c>
      <c r="P47" s="15">
        <f t="shared" si="1"/>
        <v>26137140</v>
      </c>
    </row>
    <row r="48" spans="1:16" ht="27.6" x14ac:dyDescent="0.3">
      <c r="A48" s="12" t="s">
        <v>134</v>
      </c>
      <c r="B48" s="12" t="s">
        <v>136</v>
      </c>
      <c r="C48" s="13" t="s">
        <v>135</v>
      </c>
      <c r="D48" s="14" t="s">
        <v>137</v>
      </c>
      <c r="E48" s="15">
        <v>34185856</v>
      </c>
      <c r="F48" s="16">
        <v>34185856</v>
      </c>
      <c r="G48" s="16">
        <v>17312250</v>
      </c>
      <c r="H48" s="16">
        <v>10619929</v>
      </c>
      <c r="I48" s="16">
        <v>0</v>
      </c>
      <c r="J48" s="15">
        <v>819457.85</v>
      </c>
      <c r="K48" s="16">
        <v>819457.85</v>
      </c>
      <c r="L48" s="16">
        <v>0</v>
      </c>
      <c r="M48" s="16">
        <v>0</v>
      </c>
      <c r="N48" s="16">
        <v>0</v>
      </c>
      <c r="O48" s="16">
        <v>819457.85</v>
      </c>
      <c r="P48" s="15">
        <f t="shared" si="1"/>
        <v>35005313.850000001</v>
      </c>
    </row>
    <row r="49" spans="1:16" ht="27.6" x14ac:dyDescent="0.3">
      <c r="A49" s="12" t="s">
        <v>138</v>
      </c>
      <c r="B49" s="12" t="s">
        <v>139</v>
      </c>
      <c r="C49" s="13" t="s">
        <v>135</v>
      </c>
      <c r="D49" s="14" t="s">
        <v>137</v>
      </c>
      <c r="E49" s="15">
        <v>122361800</v>
      </c>
      <c r="F49" s="16">
        <v>122361800</v>
      </c>
      <c r="G49" s="16">
        <v>100327300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122361800</v>
      </c>
    </row>
    <row r="50" spans="1:16" ht="27.6" x14ac:dyDescent="0.3">
      <c r="A50" s="12" t="s">
        <v>140</v>
      </c>
      <c r="B50" s="12" t="s">
        <v>141</v>
      </c>
      <c r="C50" s="13" t="s">
        <v>135</v>
      </c>
      <c r="D50" s="14" t="s">
        <v>137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52903.28</v>
      </c>
      <c r="K50" s="16">
        <v>52903.28</v>
      </c>
      <c r="L50" s="16">
        <v>0</v>
      </c>
      <c r="M50" s="16">
        <v>0</v>
      </c>
      <c r="N50" s="16">
        <v>0</v>
      </c>
      <c r="O50" s="16">
        <v>52903.28</v>
      </c>
      <c r="P50" s="15">
        <f t="shared" si="1"/>
        <v>52903.28</v>
      </c>
    </row>
    <row r="51" spans="1:16" ht="27.6" x14ac:dyDescent="0.3">
      <c r="A51" s="12" t="s">
        <v>142</v>
      </c>
      <c r="B51" s="12" t="s">
        <v>144</v>
      </c>
      <c r="C51" s="13" t="s">
        <v>143</v>
      </c>
      <c r="D51" s="14" t="s">
        <v>145</v>
      </c>
      <c r="E51" s="15">
        <v>5314100</v>
      </c>
      <c r="F51" s="16">
        <v>5314100</v>
      </c>
      <c r="G51" s="16">
        <v>4194000</v>
      </c>
      <c r="H51" s="16">
        <v>143400</v>
      </c>
      <c r="I51" s="16">
        <v>0</v>
      </c>
      <c r="J51" s="15">
        <v>383500</v>
      </c>
      <c r="K51" s="16">
        <v>0</v>
      </c>
      <c r="L51" s="16">
        <v>383500</v>
      </c>
      <c r="M51" s="16">
        <v>300000</v>
      </c>
      <c r="N51" s="16">
        <v>0</v>
      </c>
      <c r="O51" s="16">
        <v>0</v>
      </c>
      <c r="P51" s="15">
        <f t="shared" si="1"/>
        <v>5697600</v>
      </c>
    </row>
    <row r="52" spans="1:16" ht="27.6" x14ac:dyDescent="0.3">
      <c r="A52" s="12" t="s">
        <v>146</v>
      </c>
      <c r="B52" s="12" t="s">
        <v>148</v>
      </c>
      <c r="C52" s="13" t="s">
        <v>147</v>
      </c>
      <c r="D52" s="14" t="s">
        <v>149</v>
      </c>
      <c r="E52" s="15">
        <v>1628250</v>
      </c>
      <c r="F52" s="16">
        <v>1628250</v>
      </c>
      <c r="G52" s="16">
        <v>1287000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1628250</v>
      </c>
    </row>
    <row r="53" spans="1:16" x14ac:dyDescent="0.3">
      <c r="A53" s="12" t="s">
        <v>150</v>
      </c>
      <c r="B53" s="12" t="s">
        <v>151</v>
      </c>
      <c r="C53" s="13" t="s">
        <v>147</v>
      </c>
      <c r="D53" s="14" t="s">
        <v>152</v>
      </c>
      <c r="E53" s="15">
        <v>90100</v>
      </c>
      <c r="F53" s="16">
        <v>90100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90100</v>
      </c>
    </row>
    <row r="54" spans="1:16" ht="55.2" x14ac:dyDescent="0.3">
      <c r="A54" s="12" t="s">
        <v>153</v>
      </c>
      <c r="B54" s="12" t="s">
        <v>154</v>
      </c>
      <c r="C54" s="13" t="s">
        <v>147</v>
      </c>
      <c r="D54" s="14" t="s">
        <v>155</v>
      </c>
      <c r="E54" s="15">
        <v>364400</v>
      </c>
      <c r="F54" s="16">
        <v>364400</v>
      </c>
      <c r="G54" s="16">
        <v>297600</v>
      </c>
      <c r="H54" s="16">
        <v>0</v>
      </c>
      <c r="I54" s="16">
        <v>0</v>
      </c>
      <c r="J54" s="15">
        <v>119600</v>
      </c>
      <c r="K54" s="16">
        <v>119600</v>
      </c>
      <c r="L54" s="16">
        <v>0</v>
      </c>
      <c r="M54" s="16">
        <v>0</v>
      </c>
      <c r="N54" s="16">
        <v>0</v>
      </c>
      <c r="O54" s="16">
        <v>119600</v>
      </c>
      <c r="P54" s="15">
        <f t="shared" si="1"/>
        <v>484000</v>
      </c>
    </row>
    <row r="55" spans="1:16" ht="41.4" x14ac:dyDescent="0.3">
      <c r="A55" s="12" t="s">
        <v>156</v>
      </c>
      <c r="B55" s="12" t="s">
        <v>58</v>
      </c>
      <c r="C55" s="13" t="s">
        <v>42</v>
      </c>
      <c r="D55" s="14" t="s">
        <v>59</v>
      </c>
      <c r="E55" s="15">
        <v>50000</v>
      </c>
      <c r="F55" s="16">
        <v>50000</v>
      </c>
      <c r="G55" s="16">
        <v>0</v>
      </c>
      <c r="H55" s="16">
        <v>0</v>
      </c>
      <c r="I55" s="16">
        <v>0</v>
      </c>
      <c r="J55" s="15">
        <v>88000</v>
      </c>
      <c r="K55" s="16">
        <v>88000</v>
      </c>
      <c r="L55" s="16">
        <v>0</v>
      </c>
      <c r="M55" s="16">
        <v>0</v>
      </c>
      <c r="N55" s="16">
        <v>0</v>
      </c>
      <c r="O55" s="16">
        <v>88000</v>
      </c>
      <c r="P55" s="15">
        <f t="shared" si="1"/>
        <v>138000</v>
      </c>
    </row>
    <row r="56" spans="1:16" x14ac:dyDescent="0.3">
      <c r="A56" s="12" t="s">
        <v>157</v>
      </c>
      <c r="B56" s="12" t="s">
        <v>159</v>
      </c>
      <c r="C56" s="13" t="s">
        <v>158</v>
      </c>
      <c r="D56" s="14" t="s">
        <v>160</v>
      </c>
      <c r="E56" s="15">
        <v>1868900</v>
      </c>
      <c r="F56" s="16">
        <v>1868900</v>
      </c>
      <c r="G56" s="16">
        <v>1443600</v>
      </c>
      <c r="H56" s="16">
        <v>81100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1868900</v>
      </c>
    </row>
    <row r="57" spans="1:16" x14ac:dyDescent="0.3">
      <c r="A57" s="12" t="s">
        <v>161</v>
      </c>
      <c r="B57" s="12" t="s">
        <v>162</v>
      </c>
      <c r="C57" s="13" t="s">
        <v>158</v>
      </c>
      <c r="D57" s="14" t="s">
        <v>163</v>
      </c>
      <c r="E57" s="15">
        <v>354660</v>
      </c>
      <c r="F57" s="16">
        <v>354660</v>
      </c>
      <c r="G57" s="16">
        <v>256900</v>
      </c>
      <c r="H57" s="16">
        <v>31260</v>
      </c>
      <c r="I57" s="16">
        <v>0</v>
      </c>
      <c r="J57" s="15">
        <v>69967.22</v>
      </c>
      <c r="K57" s="16">
        <v>69967.22</v>
      </c>
      <c r="L57" s="16">
        <v>0</v>
      </c>
      <c r="M57" s="16">
        <v>0</v>
      </c>
      <c r="N57" s="16">
        <v>0</v>
      </c>
      <c r="O57" s="16">
        <v>69967.22</v>
      </c>
      <c r="P57" s="15">
        <f t="shared" si="1"/>
        <v>424627.22</v>
      </c>
    </row>
    <row r="58" spans="1:16" ht="41.4" x14ac:dyDescent="0.3">
      <c r="A58" s="12" t="s">
        <v>164</v>
      </c>
      <c r="B58" s="12" t="s">
        <v>166</v>
      </c>
      <c r="C58" s="13" t="s">
        <v>165</v>
      </c>
      <c r="D58" s="14" t="s">
        <v>167</v>
      </c>
      <c r="E58" s="15">
        <v>3467350</v>
      </c>
      <c r="F58" s="16">
        <v>3467350</v>
      </c>
      <c r="G58" s="16">
        <v>2499700</v>
      </c>
      <c r="H58" s="16">
        <v>385150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3467350</v>
      </c>
    </row>
    <row r="59" spans="1:16" x14ac:dyDescent="0.3">
      <c r="A59" s="12" t="s">
        <v>168</v>
      </c>
      <c r="B59" s="12" t="s">
        <v>170</v>
      </c>
      <c r="C59" s="13" t="s">
        <v>169</v>
      </c>
      <c r="D59" s="14" t="s">
        <v>171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0</v>
      </c>
    </row>
    <row r="60" spans="1:16" ht="27.6" x14ac:dyDescent="0.3">
      <c r="A60" s="12" t="s">
        <v>172</v>
      </c>
      <c r="B60" s="12" t="s">
        <v>173</v>
      </c>
      <c r="C60" s="13" t="s">
        <v>65</v>
      </c>
      <c r="D60" s="14" t="s">
        <v>174</v>
      </c>
      <c r="E60" s="15">
        <v>1360400</v>
      </c>
      <c r="F60" s="16">
        <v>1360400</v>
      </c>
      <c r="G60" s="16">
        <v>976800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1360400</v>
      </c>
    </row>
    <row r="61" spans="1:16" x14ac:dyDescent="0.3">
      <c r="A61" s="6" t="s">
        <v>175</v>
      </c>
      <c r="B61" s="7"/>
      <c r="C61" s="8"/>
      <c r="D61" s="9" t="s">
        <v>176</v>
      </c>
      <c r="E61" s="10">
        <v>2640900</v>
      </c>
      <c r="F61" s="11">
        <v>2640900</v>
      </c>
      <c r="G61" s="11">
        <v>920000</v>
      </c>
      <c r="H61" s="11">
        <v>0</v>
      </c>
      <c r="I61" s="11">
        <v>0</v>
      </c>
      <c r="J61" s="10">
        <v>605000</v>
      </c>
      <c r="K61" s="11">
        <v>605000</v>
      </c>
      <c r="L61" s="11">
        <v>0</v>
      </c>
      <c r="M61" s="11">
        <v>0</v>
      </c>
      <c r="N61" s="11">
        <v>0</v>
      </c>
      <c r="O61" s="11">
        <v>605000</v>
      </c>
      <c r="P61" s="10">
        <f t="shared" si="1"/>
        <v>3245900</v>
      </c>
    </row>
    <row r="62" spans="1:16" x14ac:dyDescent="0.3">
      <c r="A62" s="6" t="s">
        <v>177</v>
      </c>
      <c r="B62" s="7"/>
      <c r="C62" s="8"/>
      <c r="D62" s="9" t="s">
        <v>176</v>
      </c>
      <c r="E62" s="10">
        <v>2640900</v>
      </c>
      <c r="F62" s="11">
        <v>2640900</v>
      </c>
      <c r="G62" s="11">
        <v>920000</v>
      </c>
      <c r="H62" s="11">
        <v>0</v>
      </c>
      <c r="I62" s="11">
        <v>0</v>
      </c>
      <c r="J62" s="10">
        <v>605000</v>
      </c>
      <c r="K62" s="11">
        <v>605000</v>
      </c>
      <c r="L62" s="11">
        <v>0</v>
      </c>
      <c r="M62" s="11">
        <v>0</v>
      </c>
      <c r="N62" s="11">
        <v>0</v>
      </c>
      <c r="O62" s="11">
        <v>605000</v>
      </c>
      <c r="P62" s="10">
        <f t="shared" si="1"/>
        <v>3245900</v>
      </c>
    </row>
    <row r="63" spans="1:16" ht="41.4" x14ac:dyDescent="0.3">
      <c r="A63" s="12" t="s">
        <v>178</v>
      </c>
      <c r="B63" s="12" t="s">
        <v>129</v>
      </c>
      <c r="C63" s="13" t="s">
        <v>22</v>
      </c>
      <c r="D63" s="14" t="s">
        <v>130</v>
      </c>
      <c r="E63" s="15">
        <v>1160900</v>
      </c>
      <c r="F63" s="16">
        <v>1160900</v>
      </c>
      <c r="G63" s="16">
        <v>920000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1160900</v>
      </c>
    </row>
    <row r="64" spans="1:16" x14ac:dyDescent="0.3">
      <c r="A64" s="12" t="s">
        <v>179</v>
      </c>
      <c r="B64" s="12" t="s">
        <v>180</v>
      </c>
      <c r="C64" s="13" t="s">
        <v>27</v>
      </c>
      <c r="D64" s="14" t="s">
        <v>181</v>
      </c>
      <c r="E64" s="15">
        <v>1200000</v>
      </c>
      <c r="F64" s="16">
        <v>1200000</v>
      </c>
      <c r="G64" s="16">
        <v>0</v>
      </c>
      <c r="H64" s="16">
        <v>0</v>
      </c>
      <c r="I64" s="16">
        <v>0</v>
      </c>
      <c r="J64" s="15">
        <v>405000</v>
      </c>
      <c r="K64" s="16">
        <v>405000</v>
      </c>
      <c r="L64" s="16">
        <v>0</v>
      </c>
      <c r="M64" s="16">
        <v>0</v>
      </c>
      <c r="N64" s="16">
        <v>0</v>
      </c>
      <c r="O64" s="16">
        <v>405000</v>
      </c>
      <c r="P64" s="15">
        <f t="shared" si="1"/>
        <v>1605000</v>
      </c>
    </row>
    <row r="65" spans="1:16" ht="41.4" x14ac:dyDescent="0.3">
      <c r="A65" s="12" t="s">
        <v>182</v>
      </c>
      <c r="B65" s="12" t="s">
        <v>183</v>
      </c>
      <c r="C65" s="13" t="s">
        <v>27</v>
      </c>
      <c r="D65" s="14" t="s">
        <v>184</v>
      </c>
      <c r="E65" s="15">
        <v>280000</v>
      </c>
      <c r="F65" s="16">
        <v>280000</v>
      </c>
      <c r="G65" s="16">
        <v>0</v>
      </c>
      <c r="H65" s="16">
        <v>0</v>
      </c>
      <c r="I65" s="16">
        <v>0</v>
      </c>
      <c r="J65" s="15">
        <v>200000</v>
      </c>
      <c r="K65" s="16">
        <v>200000</v>
      </c>
      <c r="L65" s="16">
        <v>0</v>
      </c>
      <c r="M65" s="16">
        <v>0</v>
      </c>
      <c r="N65" s="16">
        <v>0</v>
      </c>
      <c r="O65" s="16">
        <v>200000</v>
      </c>
      <c r="P65" s="15">
        <f t="shared" si="1"/>
        <v>480000</v>
      </c>
    </row>
    <row r="66" spans="1:16" x14ac:dyDescent="0.3">
      <c r="A66" s="17" t="s">
        <v>185</v>
      </c>
      <c r="B66" s="18" t="s">
        <v>185</v>
      </c>
      <c r="C66" s="19" t="s">
        <v>185</v>
      </c>
      <c r="D66" s="20" t="s">
        <v>186</v>
      </c>
      <c r="E66" s="10">
        <v>236537918.40000001</v>
      </c>
      <c r="F66" s="10">
        <v>227118818.40000001</v>
      </c>
      <c r="G66" s="10">
        <v>163873740</v>
      </c>
      <c r="H66" s="10">
        <v>14939849</v>
      </c>
      <c r="I66" s="10">
        <v>9419100</v>
      </c>
      <c r="J66" s="10">
        <v>9452924.4100000001</v>
      </c>
      <c r="K66" s="10">
        <v>6583124.4099999992</v>
      </c>
      <c r="L66" s="10">
        <v>2869800</v>
      </c>
      <c r="M66" s="10">
        <v>300000</v>
      </c>
      <c r="N66" s="10">
        <v>0</v>
      </c>
      <c r="O66" s="10">
        <v>6583124.4099999992</v>
      </c>
      <c r="P66" s="10">
        <f t="shared" si="1"/>
        <v>245990842.81</v>
      </c>
    </row>
    <row r="69" spans="1:16" ht="17.399999999999999" x14ac:dyDescent="0.3">
      <c r="B69" s="25" t="s">
        <v>192</v>
      </c>
      <c r="C69" s="26"/>
      <c r="D69" s="26"/>
      <c r="E69" s="26"/>
      <c r="F69" s="26" t="s">
        <v>193</v>
      </c>
      <c r="G69" s="26"/>
      <c r="I69" s="3"/>
    </row>
    <row r="72" spans="1:16" x14ac:dyDescent="0.3">
      <c r="A72" s="32"/>
      <c r="B72" s="32"/>
      <c r="C72" s="32"/>
      <c r="D72" s="32"/>
      <c r="E72" s="32"/>
      <c r="F72" s="33" t="s">
        <v>194</v>
      </c>
      <c r="G72" s="33"/>
      <c r="H72" s="33"/>
      <c r="I72" s="33"/>
      <c r="J72" s="33"/>
    </row>
    <row r="73" spans="1:16" ht="15.6" x14ac:dyDescent="0.3">
      <c r="A73" s="34" t="s">
        <v>195</v>
      </c>
      <c r="B73" s="34"/>
      <c r="C73" s="34"/>
      <c r="D73" s="34"/>
      <c r="E73" s="34"/>
      <c r="F73" s="34"/>
      <c r="G73" s="34"/>
      <c r="H73" s="34"/>
      <c r="I73" s="34"/>
      <c r="J73" s="34"/>
    </row>
    <row r="74" spans="1:16" ht="17.399999999999999" x14ac:dyDescent="0.3">
      <c r="A74" s="35" t="s">
        <v>196</v>
      </c>
      <c r="B74" s="35"/>
      <c r="C74" s="36"/>
      <c r="D74" s="36"/>
      <c r="E74" s="36"/>
      <c r="F74" s="36"/>
      <c r="G74" s="36"/>
      <c r="H74" s="36"/>
      <c r="I74" s="36"/>
      <c r="J74" s="36"/>
    </row>
    <row r="75" spans="1:16" x14ac:dyDescent="0.3">
      <c r="A75" s="37" t="s">
        <v>188</v>
      </c>
      <c r="B75" s="37"/>
      <c r="C75" s="38"/>
      <c r="D75" s="38"/>
      <c r="E75" s="38"/>
      <c r="F75" s="38"/>
      <c r="G75" s="38"/>
      <c r="H75" s="38"/>
      <c r="I75" s="38"/>
      <c r="J75" s="39" t="s">
        <v>197</v>
      </c>
    </row>
    <row r="76" spans="1:16" x14ac:dyDescent="0.3">
      <c r="A76" s="40" t="s">
        <v>198</v>
      </c>
      <c r="B76" s="40" t="s">
        <v>5</v>
      </c>
      <c r="C76" s="40" t="s">
        <v>6</v>
      </c>
      <c r="D76" s="40" t="s">
        <v>199</v>
      </c>
      <c r="E76" s="41" t="s">
        <v>200</v>
      </c>
      <c r="F76" s="41" t="s">
        <v>201</v>
      </c>
      <c r="G76" s="41" t="s">
        <v>202</v>
      </c>
      <c r="H76" s="40" t="s">
        <v>8</v>
      </c>
      <c r="I76" s="42" t="s">
        <v>15</v>
      </c>
      <c r="J76" s="43"/>
    </row>
    <row r="77" spans="1:16" ht="39.6" x14ac:dyDescent="0.3">
      <c r="A77" s="44"/>
      <c r="B77" s="44"/>
      <c r="C77" s="44"/>
      <c r="D77" s="44"/>
      <c r="E77" s="45"/>
      <c r="F77" s="45"/>
      <c r="G77" s="45"/>
      <c r="H77" s="44"/>
      <c r="I77" s="46" t="s">
        <v>9</v>
      </c>
      <c r="J77" s="47" t="s">
        <v>16</v>
      </c>
    </row>
    <row r="78" spans="1:16" x14ac:dyDescent="0.3">
      <c r="A78" s="48">
        <v>1</v>
      </c>
      <c r="B78" s="48">
        <v>2</v>
      </c>
      <c r="C78" s="48">
        <v>3</v>
      </c>
      <c r="D78" s="48">
        <v>4</v>
      </c>
      <c r="E78" s="48">
        <v>5</v>
      </c>
      <c r="F78" s="48">
        <v>6</v>
      </c>
      <c r="G78" s="48">
        <v>7</v>
      </c>
      <c r="H78" s="48">
        <v>8</v>
      </c>
      <c r="I78" s="48">
        <v>9</v>
      </c>
      <c r="J78" s="48">
        <v>10</v>
      </c>
    </row>
    <row r="79" spans="1:16" ht="31.2" x14ac:dyDescent="0.3">
      <c r="A79" s="49" t="s">
        <v>18</v>
      </c>
      <c r="B79" s="49" t="s">
        <v>203</v>
      </c>
      <c r="C79" s="50"/>
      <c r="D79" s="51" t="s">
        <v>204</v>
      </c>
      <c r="E79" s="50"/>
      <c r="F79" s="50"/>
      <c r="G79" s="52">
        <f>G80</f>
        <v>1428798.46</v>
      </c>
      <c r="H79" s="52">
        <f>H80</f>
        <v>1269702.3999999999</v>
      </c>
      <c r="I79" s="52">
        <f>I80</f>
        <v>159096.06</v>
      </c>
      <c r="J79" s="52">
        <f>J80</f>
        <v>159096.06</v>
      </c>
    </row>
    <row r="80" spans="1:16" ht="31.2" x14ac:dyDescent="0.3">
      <c r="A80" s="49" t="s">
        <v>20</v>
      </c>
      <c r="B80" s="49" t="s">
        <v>203</v>
      </c>
      <c r="C80" s="50"/>
      <c r="D80" s="51" t="s">
        <v>205</v>
      </c>
      <c r="E80" s="50"/>
      <c r="F80" s="50"/>
      <c r="G80" s="52">
        <f>G84+G85+G86+G88+G81+G87+G82+G83</f>
        <v>1428798.46</v>
      </c>
      <c r="H80" s="52">
        <f t="shared" ref="H80:J80" si="2">H84+H85+H86+H88+H81+H87+H82+H83</f>
        <v>1269702.3999999999</v>
      </c>
      <c r="I80" s="52">
        <f t="shared" si="2"/>
        <v>159096.06</v>
      </c>
      <c r="J80" s="52">
        <f t="shared" si="2"/>
        <v>159096.06</v>
      </c>
    </row>
    <row r="81" spans="1:10" ht="265.2" x14ac:dyDescent="0.3">
      <c r="A81" s="53" t="s">
        <v>29</v>
      </c>
      <c r="B81" s="53" t="s">
        <v>31</v>
      </c>
      <c r="C81" s="53" t="s">
        <v>30</v>
      </c>
      <c r="D81" s="54" t="s">
        <v>32</v>
      </c>
      <c r="E81" s="54" t="s">
        <v>206</v>
      </c>
      <c r="F81" s="55" t="s">
        <v>207</v>
      </c>
      <c r="G81" s="56">
        <v>200000</v>
      </c>
      <c r="H81" s="56">
        <v>200000</v>
      </c>
      <c r="I81" s="56">
        <v>0</v>
      </c>
      <c r="J81" s="56">
        <v>0</v>
      </c>
    </row>
    <row r="82" spans="1:10" ht="202.8" x14ac:dyDescent="0.3">
      <c r="A82" s="53" t="s">
        <v>57</v>
      </c>
      <c r="B82" s="53" t="s">
        <v>58</v>
      </c>
      <c r="C82" s="53" t="s">
        <v>42</v>
      </c>
      <c r="D82" s="54" t="s">
        <v>59</v>
      </c>
      <c r="E82" s="54" t="s">
        <v>208</v>
      </c>
      <c r="F82" s="55" t="s">
        <v>209</v>
      </c>
      <c r="G82" s="56"/>
      <c r="H82" s="56"/>
      <c r="I82" s="56">
        <v>0</v>
      </c>
      <c r="J82" s="56">
        <v>0</v>
      </c>
    </row>
    <row r="83" spans="1:10" ht="202.8" x14ac:dyDescent="0.3">
      <c r="A83" s="53" t="s">
        <v>57</v>
      </c>
      <c r="B83" s="53">
        <v>3230</v>
      </c>
      <c r="C83" s="53" t="s">
        <v>42</v>
      </c>
      <c r="D83" s="54" t="s">
        <v>59</v>
      </c>
      <c r="E83" s="54" t="s">
        <v>208</v>
      </c>
      <c r="F83" s="55" t="s">
        <v>210</v>
      </c>
      <c r="G83" s="56">
        <f>H83</f>
        <v>350000</v>
      </c>
      <c r="H83" s="56">
        <v>350000</v>
      </c>
      <c r="I83" s="56">
        <v>0</v>
      </c>
      <c r="J83" s="56">
        <v>0</v>
      </c>
    </row>
    <row r="84" spans="1:10" ht="312" x14ac:dyDescent="0.3">
      <c r="A84" s="53" t="s">
        <v>60</v>
      </c>
      <c r="B84" s="53" t="s">
        <v>62</v>
      </c>
      <c r="C84" s="55">
        <v>1090</v>
      </c>
      <c r="D84" s="54" t="s">
        <v>63</v>
      </c>
      <c r="E84" s="54" t="s">
        <v>211</v>
      </c>
      <c r="F84" s="55" t="s">
        <v>212</v>
      </c>
      <c r="G84" s="56">
        <f>H84</f>
        <v>37502.400000000001</v>
      </c>
      <c r="H84" s="56">
        <v>37502.400000000001</v>
      </c>
      <c r="I84" s="56">
        <v>0</v>
      </c>
      <c r="J84" s="56">
        <v>0</v>
      </c>
    </row>
    <row r="85" spans="1:10" ht="156" x14ac:dyDescent="0.3">
      <c r="A85" s="55">
        <v>116014</v>
      </c>
      <c r="B85" s="53" t="s">
        <v>70</v>
      </c>
      <c r="C85" s="53" t="s">
        <v>69</v>
      </c>
      <c r="D85" s="54" t="s">
        <v>71</v>
      </c>
      <c r="E85" s="54" t="s">
        <v>213</v>
      </c>
      <c r="F85" s="55" t="s">
        <v>214</v>
      </c>
      <c r="G85" s="56">
        <f>H85</f>
        <v>51000</v>
      </c>
      <c r="H85" s="56">
        <v>51000</v>
      </c>
      <c r="I85" s="56">
        <v>0</v>
      </c>
      <c r="J85" s="56">
        <v>0</v>
      </c>
    </row>
    <row r="86" spans="1:10" ht="202.8" x14ac:dyDescent="0.3">
      <c r="A86" s="57" t="s">
        <v>72</v>
      </c>
      <c r="B86" s="58">
        <v>6020</v>
      </c>
      <c r="C86" s="57" t="s">
        <v>69</v>
      </c>
      <c r="D86" s="59" t="s">
        <v>74</v>
      </c>
      <c r="E86" s="54" t="s">
        <v>215</v>
      </c>
      <c r="F86" s="60" t="s">
        <v>216</v>
      </c>
      <c r="G86" s="56">
        <f>H86+I86</f>
        <v>88200</v>
      </c>
      <c r="H86" s="56">
        <f>-30000+88200</f>
        <v>58200</v>
      </c>
      <c r="I86" s="56">
        <v>30000</v>
      </c>
      <c r="J86" s="56">
        <v>30000</v>
      </c>
    </row>
    <row r="87" spans="1:10" ht="140.4" x14ac:dyDescent="0.3">
      <c r="A87" s="57" t="s">
        <v>75</v>
      </c>
      <c r="B87" s="58">
        <v>6030</v>
      </c>
      <c r="C87" s="57" t="s">
        <v>69</v>
      </c>
      <c r="D87" s="59" t="s">
        <v>77</v>
      </c>
      <c r="E87" s="54" t="s">
        <v>217</v>
      </c>
      <c r="F87" s="60" t="s">
        <v>218</v>
      </c>
      <c r="G87" s="56">
        <v>573000</v>
      </c>
      <c r="H87" s="56">
        <v>573000</v>
      </c>
      <c r="I87" s="56">
        <v>0</v>
      </c>
      <c r="J87" s="56">
        <v>0</v>
      </c>
    </row>
    <row r="88" spans="1:10" ht="140.4" x14ac:dyDescent="0.3">
      <c r="A88" s="61" t="s">
        <v>92</v>
      </c>
      <c r="B88" s="62">
        <v>7325</v>
      </c>
      <c r="C88" s="61" t="s">
        <v>89</v>
      </c>
      <c r="D88" s="63" t="s">
        <v>94</v>
      </c>
      <c r="E88" s="54" t="s">
        <v>219</v>
      </c>
      <c r="F88" s="60" t="s">
        <v>220</v>
      </c>
      <c r="G88" s="56">
        <f>I88</f>
        <v>129096.06</v>
      </c>
      <c r="H88" s="56">
        <v>0</v>
      </c>
      <c r="I88" s="56">
        <v>129096.06</v>
      </c>
      <c r="J88" s="56">
        <v>129096.06</v>
      </c>
    </row>
    <row r="89" spans="1:10" ht="46.8" x14ac:dyDescent="0.3">
      <c r="A89" s="64" t="s">
        <v>124</v>
      </c>
      <c r="B89" s="65"/>
      <c r="C89" s="66"/>
      <c r="D89" s="67" t="s">
        <v>221</v>
      </c>
      <c r="E89" s="68"/>
      <c r="F89" s="60"/>
      <c r="G89" s="69">
        <f>G90</f>
        <v>22000</v>
      </c>
      <c r="H89" s="69">
        <f t="shared" ref="H89:J89" si="3">H90</f>
        <v>22000</v>
      </c>
      <c r="I89" s="69">
        <f t="shared" si="3"/>
        <v>0</v>
      </c>
      <c r="J89" s="69">
        <f t="shared" si="3"/>
        <v>0</v>
      </c>
    </row>
    <row r="90" spans="1:10" ht="46.8" x14ac:dyDescent="0.3">
      <c r="A90" s="64" t="s">
        <v>126</v>
      </c>
      <c r="B90" s="65"/>
      <c r="C90" s="66"/>
      <c r="D90" s="67" t="s">
        <v>222</v>
      </c>
      <c r="E90" s="51"/>
      <c r="F90" s="60"/>
      <c r="G90" s="52">
        <f>G91+G93+G92</f>
        <v>22000</v>
      </c>
      <c r="H90" s="52">
        <f t="shared" ref="H90:J90" si="4">H91+H93+H92</f>
        <v>22000</v>
      </c>
      <c r="I90" s="52">
        <f t="shared" si="4"/>
        <v>0</v>
      </c>
      <c r="J90" s="52">
        <f t="shared" si="4"/>
        <v>0</v>
      </c>
    </row>
    <row r="91" spans="1:10" ht="124.8" x14ac:dyDescent="0.3">
      <c r="A91" s="70" t="s">
        <v>150</v>
      </c>
      <c r="B91" s="71">
        <v>1142</v>
      </c>
      <c r="C91" s="72" t="s">
        <v>147</v>
      </c>
      <c r="D91" s="73" t="s">
        <v>152</v>
      </c>
      <c r="E91" s="54" t="s">
        <v>223</v>
      </c>
      <c r="F91" s="60" t="s">
        <v>224</v>
      </c>
      <c r="G91" s="56">
        <v>22000</v>
      </c>
      <c r="H91" s="56">
        <v>22000</v>
      </c>
      <c r="I91" s="56">
        <v>0</v>
      </c>
      <c r="J91" s="56">
        <v>0</v>
      </c>
    </row>
    <row r="92" spans="1:10" ht="202.8" x14ac:dyDescent="0.3">
      <c r="A92" s="57" t="s">
        <v>156</v>
      </c>
      <c r="B92" s="74">
        <v>3230</v>
      </c>
      <c r="C92" s="75" t="s">
        <v>42</v>
      </c>
      <c r="D92" s="76" t="s">
        <v>59</v>
      </c>
      <c r="E92" s="54" t="s">
        <v>208</v>
      </c>
      <c r="F92" s="60" t="s">
        <v>210</v>
      </c>
      <c r="G92" s="56">
        <f>H92</f>
        <v>50000</v>
      </c>
      <c r="H92" s="56">
        <v>50000</v>
      </c>
      <c r="I92" s="56">
        <v>0</v>
      </c>
      <c r="J92" s="56">
        <v>0</v>
      </c>
    </row>
    <row r="93" spans="1:10" ht="171.6" x14ac:dyDescent="0.3">
      <c r="A93" s="70" t="s">
        <v>168</v>
      </c>
      <c r="B93" s="71">
        <v>4082</v>
      </c>
      <c r="C93" s="72" t="s">
        <v>169</v>
      </c>
      <c r="D93" s="73" t="s">
        <v>171</v>
      </c>
      <c r="E93" s="54" t="s">
        <v>225</v>
      </c>
      <c r="F93" s="60" t="s">
        <v>226</v>
      </c>
      <c r="G93" s="56">
        <f>H93</f>
        <v>-50000</v>
      </c>
      <c r="H93" s="56">
        <v>-50000</v>
      </c>
      <c r="I93" s="56">
        <v>0</v>
      </c>
      <c r="J93" s="56">
        <v>0</v>
      </c>
    </row>
    <row r="94" spans="1:10" ht="17.399999999999999" x14ac:dyDescent="0.3">
      <c r="A94" s="77" t="s">
        <v>227</v>
      </c>
      <c r="B94" s="78"/>
      <c r="C94" s="78"/>
      <c r="D94" s="78"/>
      <c r="E94" s="79"/>
      <c r="F94" s="78"/>
      <c r="G94" s="80">
        <f>G89+G79</f>
        <v>1450798.46</v>
      </c>
      <c r="H94" s="80">
        <f>H89+H79</f>
        <v>1291702.3999999999</v>
      </c>
      <c r="I94" s="80">
        <f t="shared" ref="I94:J94" si="5">I89+I79</f>
        <v>159096.06</v>
      </c>
      <c r="J94" s="80">
        <f t="shared" si="5"/>
        <v>159096.06</v>
      </c>
    </row>
    <row r="95" spans="1:10" ht="17.399999999999999" x14ac:dyDescent="0.3">
      <c r="A95" s="81"/>
      <c r="B95" s="82"/>
      <c r="C95" s="82"/>
      <c r="D95" s="82"/>
      <c r="E95" s="83"/>
      <c r="F95" s="82"/>
      <c r="G95" s="84"/>
      <c r="H95" s="84"/>
      <c r="I95" s="84"/>
      <c r="J95" s="84"/>
    </row>
    <row r="96" spans="1:10" ht="17.399999999999999" x14ac:dyDescent="0.3">
      <c r="A96" s="81"/>
      <c r="B96" s="82"/>
      <c r="C96" s="82"/>
      <c r="D96" s="82"/>
      <c r="E96" s="83"/>
      <c r="F96" s="82"/>
      <c r="G96" s="84"/>
      <c r="H96" s="84"/>
      <c r="I96" s="84"/>
      <c r="J96" s="84"/>
    </row>
    <row r="97" spans="1:10" ht="17.399999999999999" x14ac:dyDescent="0.3">
      <c r="A97" s="85" t="s">
        <v>228</v>
      </c>
      <c r="B97" s="85"/>
      <c r="C97" s="85"/>
      <c r="D97" s="86"/>
      <c r="E97" s="87"/>
      <c r="F97" s="81" t="s">
        <v>193</v>
      </c>
      <c r="G97" s="84"/>
      <c r="H97" s="84"/>
      <c r="I97" s="84"/>
      <c r="J97" s="84"/>
    </row>
    <row r="98" spans="1:10" ht="17.399999999999999" x14ac:dyDescent="0.3">
      <c r="A98" s="32"/>
      <c r="B98" s="32"/>
      <c r="C98" s="32"/>
      <c r="D98" s="32"/>
      <c r="E98" s="87"/>
      <c r="F98" s="32"/>
      <c r="G98" s="32"/>
      <c r="H98" s="32"/>
      <c r="I98" s="32"/>
      <c r="J98" s="88"/>
    </row>
    <row r="99" spans="1:10" ht="15.6" x14ac:dyDescent="0.3">
      <c r="A99" s="32"/>
      <c r="B99" s="32"/>
      <c r="C99" s="89"/>
      <c r="D99" s="32"/>
      <c r="E99" s="32"/>
      <c r="F99" s="90"/>
      <c r="G99" s="32"/>
      <c r="H99" s="32"/>
      <c r="I99" s="32"/>
      <c r="J99" s="32"/>
    </row>
    <row r="100" spans="1:10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ht="110.4" x14ac:dyDescent="0.3">
      <c r="I101" s="91" t="s">
        <v>229</v>
      </c>
      <c r="J101" s="1"/>
    </row>
    <row r="102" spans="1:10" x14ac:dyDescent="0.3">
      <c r="I102" s="91"/>
      <c r="J102" s="1"/>
    </row>
    <row r="103" spans="1:10" x14ac:dyDescent="0.3">
      <c r="J103" s="1"/>
    </row>
    <row r="104" spans="1:10" x14ac:dyDescent="0.3">
      <c r="J104" s="1"/>
    </row>
    <row r="105" spans="1:10" x14ac:dyDescent="0.3">
      <c r="J105" s="1"/>
    </row>
    <row r="106" spans="1:10" x14ac:dyDescent="0.3">
      <c r="J106" s="1"/>
    </row>
    <row r="107" spans="1:10" x14ac:dyDescent="0.3">
      <c r="A107" s="27" t="s">
        <v>230</v>
      </c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3">
      <c r="A108" s="27" t="s">
        <v>231</v>
      </c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3">
      <c r="A109" s="92" t="s">
        <v>232</v>
      </c>
    </row>
    <row r="110" spans="1:10" x14ac:dyDescent="0.3">
      <c r="A110" t="s">
        <v>188</v>
      </c>
      <c r="J110" s="1"/>
    </row>
    <row r="111" spans="1:10" ht="96.6" x14ac:dyDescent="0.3">
      <c r="A111" s="24" t="s">
        <v>4</v>
      </c>
      <c r="B111" s="24" t="s">
        <v>5</v>
      </c>
      <c r="C111" s="24" t="s">
        <v>6</v>
      </c>
      <c r="D111" s="23" t="s">
        <v>7</v>
      </c>
      <c r="E111" s="23" t="s">
        <v>233</v>
      </c>
      <c r="F111" s="23" t="s">
        <v>234</v>
      </c>
      <c r="G111" s="23" t="s">
        <v>235</v>
      </c>
      <c r="H111" s="23" t="s">
        <v>236</v>
      </c>
      <c r="I111" s="23" t="s">
        <v>237</v>
      </c>
      <c r="J111" s="23" t="s">
        <v>238</v>
      </c>
    </row>
    <row r="112" spans="1:10" x14ac:dyDescent="0.3">
      <c r="A112" s="23">
        <v>1</v>
      </c>
      <c r="B112" s="23">
        <v>2</v>
      </c>
      <c r="C112" s="23">
        <v>3</v>
      </c>
      <c r="D112" s="23">
        <v>4</v>
      </c>
      <c r="E112" s="23">
        <v>5</v>
      </c>
      <c r="F112" s="23">
        <v>6</v>
      </c>
      <c r="G112" s="23">
        <v>7</v>
      </c>
      <c r="H112" s="23">
        <v>8</v>
      </c>
      <c r="I112" s="23">
        <v>9</v>
      </c>
      <c r="J112" s="23">
        <v>10</v>
      </c>
    </row>
    <row r="113" spans="1:10" ht="15.6" x14ac:dyDescent="0.3">
      <c r="A113" s="65" t="s">
        <v>18</v>
      </c>
      <c r="B113" s="93" t="s">
        <v>239</v>
      </c>
      <c r="C113" s="93" t="s">
        <v>239</v>
      </c>
      <c r="D113" s="94" t="s">
        <v>240</v>
      </c>
      <c r="E113" s="95"/>
      <c r="F113" s="7" t="s">
        <v>239</v>
      </c>
      <c r="G113" s="96">
        <f>G114</f>
        <v>782219</v>
      </c>
      <c r="H113" s="96">
        <f t="shared" ref="H113:J113" si="6">H114</f>
        <v>0</v>
      </c>
      <c r="I113" s="96">
        <f t="shared" si="6"/>
        <v>129096.06</v>
      </c>
      <c r="J113" s="96">
        <f t="shared" si="6"/>
        <v>0</v>
      </c>
    </row>
    <row r="114" spans="1:10" x14ac:dyDescent="0.3">
      <c r="A114" s="97" t="s">
        <v>92</v>
      </c>
      <c r="B114" s="30">
        <v>7325</v>
      </c>
      <c r="C114" s="97" t="s">
        <v>89</v>
      </c>
      <c r="D114" s="98" t="s">
        <v>241</v>
      </c>
      <c r="E114" s="99" t="s">
        <v>242</v>
      </c>
      <c r="F114" s="99" t="s">
        <v>243</v>
      </c>
      <c r="G114" s="100">
        <v>782219</v>
      </c>
      <c r="H114" s="100">
        <v>0</v>
      </c>
      <c r="I114" s="100">
        <v>129096.06</v>
      </c>
      <c r="J114" s="100"/>
    </row>
    <row r="115" spans="1:10" x14ac:dyDescent="0.3">
      <c r="A115" s="97"/>
      <c r="B115" s="30"/>
      <c r="C115" s="97"/>
      <c r="D115" s="98"/>
      <c r="E115" s="101"/>
      <c r="F115" s="101"/>
      <c r="G115" s="102"/>
      <c r="H115" s="102"/>
      <c r="I115" s="102"/>
      <c r="J115" s="102"/>
    </row>
    <row r="116" spans="1:10" ht="15.6" x14ac:dyDescent="0.3">
      <c r="A116" s="17" t="s">
        <v>185</v>
      </c>
      <c r="B116" s="17" t="s">
        <v>185</v>
      </c>
      <c r="C116" s="17" t="s">
        <v>185</v>
      </c>
      <c r="D116" s="17" t="s">
        <v>186</v>
      </c>
      <c r="E116" s="17" t="s">
        <v>185</v>
      </c>
      <c r="F116" s="17" t="s">
        <v>185</v>
      </c>
      <c r="G116" s="103">
        <f>G113</f>
        <v>782219</v>
      </c>
      <c r="H116" s="103">
        <f t="shared" ref="H116:I116" si="7">H113</f>
        <v>0</v>
      </c>
      <c r="I116" s="103">
        <f t="shared" si="7"/>
        <v>129096.06</v>
      </c>
      <c r="J116" s="103" t="s">
        <v>185</v>
      </c>
    </row>
    <row r="120" spans="1:10" ht="15.6" x14ac:dyDescent="0.3">
      <c r="B120" s="104" t="s">
        <v>192</v>
      </c>
      <c r="E120" s="105" t="s">
        <v>193</v>
      </c>
      <c r="H120" s="106"/>
    </row>
  </sheetData>
  <mergeCells count="48">
    <mergeCell ref="A97:C97"/>
    <mergeCell ref="A107:J107"/>
    <mergeCell ref="A108:J108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F72:J72"/>
    <mergeCell ref="A73:J73"/>
    <mergeCell ref="A74:B74"/>
    <mergeCell ref="A75:B75"/>
    <mergeCell ref="A76:A77"/>
    <mergeCell ref="B76:B77"/>
    <mergeCell ref="C76:C77"/>
    <mergeCell ref="D76:D77"/>
    <mergeCell ref="E76:E77"/>
    <mergeCell ref="F76:F77"/>
    <mergeCell ref="G76:G77"/>
    <mergeCell ref="H76:H77"/>
    <mergeCell ref="I76:J76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Фінансовий 2</dc:creator>
  <cp:lastModifiedBy>Марина</cp:lastModifiedBy>
  <dcterms:created xsi:type="dcterms:W3CDTF">2022-10-05T07:28:12Z</dcterms:created>
  <dcterms:modified xsi:type="dcterms:W3CDTF">2022-11-18T13:47:06Z</dcterms:modified>
</cp:coreProperties>
</file>