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ристувач\Desktop\"/>
    </mc:Choice>
  </mc:AlternateContent>
  <bookViews>
    <workbookView xWindow="0" yWindow="1545" windowWidth="12000" windowHeight="6420" tabRatio="837"/>
  </bookViews>
  <sheets>
    <sheet name="зміни фінплан 230920" sheetId="2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'[9]МТР Газ України'!$B$4</definedName>
    <definedName name="dCPIb" localSheetId="0">[10]попер_роз!#REF!</definedName>
    <definedName name="dCPIb">[10]попер_роз!#REF!</definedName>
    <definedName name="dPPIb" localSheetId="0">[10]попер_роз!#REF!</definedName>
    <definedName name="dPPIb">[10]попер_роз!#REF!</definedName>
    <definedName name="ds" localSheetId="0">'[11]7  Інші витрати'!#REF!</definedName>
    <definedName name="ds">'[11]7  Інші витрати'!#REF!</definedName>
    <definedName name="Fact_Type_ID" localSheetId="0">#REF!</definedName>
    <definedName name="Fact_Type_ID">#REF!</definedName>
    <definedName name="G">'[12]МТР Газ України'!$B$1</definedName>
    <definedName name="ij1sssss" localSheetId="0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0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0">[14]!ShowFil</definedName>
    <definedName name="ShowFil">[14]!ShowFil</definedName>
    <definedName name="SU_ID" localSheetId="0">#REF!</definedName>
    <definedName name="SU_ID">#REF!</definedName>
    <definedName name="Time_ID">'[16]МТР Газ України'!$B$1</definedName>
    <definedName name="Time_ID_10" localSheetId="0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0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0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'[13]7  Інші витрати'!#REF!</definedName>
    <definedName name="а">'[13]7  Інші витрати'!#REF!</definedName>
    <definedName name="ав" localSheetId="0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0">'[27]БАЗА  '!#REF!</definedName>
    <definedName name="ватт">'[27]БАЗА  '!#REF!</definedName>
    <definedName name="Д">'[15]МТР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_xlnm.Print_Titles" localSheetId="0">'зміни фінплан 230920'!$36:$38</definedName>
    <definedName name="Заголовки_для_печати_МИ">'[28]1993'!$A$1:$IV$3,'[28]1993'!$A$1:$A$65536</definedName>
    <definedName name="і">[30]Inform!$F$2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'[29]7  Інші витрати'!#REF!</definedName>
    <definedName name="іваіа">'[29]7  Інші витрати'!#REF!</definedName>
    <definedName name="іваф" localSheetId="0">#REF!</definedName>
    <definedName name="іваф">#REF!</definedName>
    <definedName name="івів">'[12]МТР Газ України'!$B$1</definedName>
    <definedName name="іцу">[23]Inform!$G$2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'[29]7  Інші витрати'!#REF!</definedName>
    <definedName name="йцукц">'[29]7  Інші витрати'!#REF!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'зміни фінплан 230920'!$A$1:$I$124</definedName>
    <definedName name="п" localSheetId="0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0">#REF!</definedName>
    <definedName name="р">#REF!</definedName>
    <definedName name="т">[32]Inform!$E$6</definedName>
    <definedName name="тариф">[33]Inform!$G$2</definedName>
    <definedName name="уйцукйцуйу" localSheetId="0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0">'[29]7  Інші витрати'!#REF!</definedName>
    <definedName name="фіваіф">'[29]7  Інші витрати'!#REF!</definedName>
    <definedName name="фф">'[26]МТР Газ України'!$F$1</definedName>
    <definedName name="ц" localSheetId="0">'[13]7  Інші витрати'!#REF!</definedName>
    <definedName name="ц">'[13]7  Інші витрати'!#REF!</definedName>
    <definedName name="ччч" localSheetId="0">'[35]БАЗА  '!#REF!</definedName>
    <definedName name="ччч">'[35]БАЗА  '!#REF!</definedName>
    <definedName name="ш" localSheetId="0">#REF!</definedName>
    <definedName name="ш">#REF!</definedName>
  </definedNames>
  <calcPr calcId="162913"/>
</workbook>
</file>

<file path=xl/calcChain.xml><?xml version="1.0" encoding="utf-8"?>
<calcChain xmlns="http://schemas.openxmlformats.org/spreadsheetml/2006/main">
  <c r="F86" i="21" l="1"/>
  <c r="F87" i="21" s="1"/>
  <c r="E108" i="21"/>
  <c r="E107" i="21"/>
  <c r="E106" i="21"/>
  <c r="E105" i="21"/>
  <c r="F104" i="21"/>
  <c r="E104" i="21"/>
  <c r="D104" i="21"/>
  <c r="C104" i="21"/>
  <c r="C110" i="21"/>
  <c r="E101" i="21"/>
  <c r="E100" i="21"/>
  <c r="F99" i="21"/>
  <c r="D99" i="21"/>
  <c r="D109" i="21"/>
  <c r="C99" i="21"/>
  <c r="E96" i="21"/>
  <c r="E95" i="21"/>
  <c r="D91" i="21"/>
  <c r="F84" i="21"/>
  <c r="F83" i="21"/>
  <c r="E79" i="21"/>
  <c r="E78" i="21"/>
  <c r="D64" i="21"/>
  <c r="D110" i="21" s="1"/>
  <c r="E62" i="21"/>
  <c r="E53" i="21"/>
  <c r="F82" i="21"/>
  <c r="E77" i="21"/>
</calcChain>
</file>

<file path=xl/sharedStrings.xml><?xml version="1.0" encoding="utf-8"?>
<sst xmlns="http://schemas.openxmlformats.org/spreadsheetml/2006/main" count="138" uniqueCount="131">
  <si>
    <t>капітальне будівництво</t>
  </si>
  <si>
    <t>придбання (створення) нематеріальних активів</t>
  </si>
  <si>
    <t>Витрати на оплату праці</t>
  </si>
  <si>
    <t>Відрахування на соціальні заходи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</si>
  <si>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</si>
  <si>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</si>
  <si>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</si>
  <si>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</si>
  <si>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</si>
  <si>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</si>
  <si>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</si>
  <si>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</si>
  <si>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</si>
  <si>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</si>
  <si>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</si>
  <si>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</si>
  <si>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</si>
  <si>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Інші операційні витрати</t>
  </si>
  <si>
    <t>Факт минулого року</t>
  </si>
  <si>
    <t>Фінансовий план поточного року</t>
  </si>
  <si>
    <t>витрати на службові відрядження</t>
  </si>
  <si>
    <t>модернізація, модифікація (добудова, дообладнання, реконструкція) основних засобів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</si>
  <si>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</si>
  <si>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 xml:space="preserve">ІV </t>
  </si>
  <si>
    <t>(посада)</t>
  </si>
  <si>
    <t>(підпис)</t>
  </si>
  <si>
    <t>Середньооблікова кількість штатних працівників</t>
  </si>
  <si>
    <t>Усього витрат</t>
  </si>
  <si>
    <t>за КОАТУУ</t>
  </si>
  <si>
    <t>за КОПФГ</t>
  </si>
  <si>
    <t xml:space="preserve">за ЄДРПОУ 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</si>
  <si>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</si>
  <si>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</si>
  <si>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</si>
  <si>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</si>
  <si>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>Стандарти звітності П(с)БОУ</t>
  </si>
  <si>
    <t>Стандарти звітності МСФЗ</t>
  </si>
  <si>
    <t>Адміністративні витрати, у тому числі:</t>
  </si>
  <si>
    <t>Коди</t>
  </si>
  <si>
    <t>Найменування показника</t>
  </si>
  <si>
    <t>Витрати на електроенергію</t>
  </si>
  <si>
    <t>Інші витрати (розшифрувати)</t>
  </si>
  <si>
    <t>Керівник</t>
  </si>
  <si>
    <t>Одиниця виміру, грн.</t>
  </si>
  <si>
    <t>Плановий рік  (усього)</t>
  </si>
  <si>
    <t>витрати на зв’язок та інтернет</t>
  </si>
  <si>
    <t>Витрати на водопостачання та водовідведення</t>
  </si>
  <si>
    <t>Витрати на природній газ</t>
  </si>
  <si>
    <t>Витрати на комунальні послуги та енергоносії, в т.ч.:</t>
  </si>
  <si>
    <t>господарчі товари та інвентар</t>
  </si>
  <si>
    <t>Витрати на послуги, матеріали та сировину, в т. ч.:</t>
  </si>
  <si>
    <t>Витрати на викачку нечистот та вивіз побутових відходів</t>
  </si>
  <si>
    <t>витрати на обслуговування оргтехніки</t>
  </si>
  <si>
    <t>Інші доходи від операційної діяльності, в т.ч.:</t>
  </si>
  <si>
    <t>I. Фінансові результати</t>
  </si>
  <si>
    <t>Проект</t>
  </si>
  <si>
    <t>Попередній</t>
  </si>
  <si>
    <t>Уточнений</t>
  </si>
  <si>
    <t>Зміни</t>
  </si>
  <si>
    <t>зробити позначку "Х"</t>
  </si>
  <si>
    <t>тис. грн.</t>
  </si>
  <si>
    <t>Витрати на паливо-мастильні матеріали</t>
  </si>
  <si>
    <t>Амортизація</t>
  </si>
  <si>
    <t>витрати на оплату праці</t>
  </si>
  <si>
    <t>дохід від операційної оренди активів</t>
  </si>
  <si>
    <t>дохід від реалізації необоротних активів</t>
  </si>
  <si>
    <t>Витрати по виконанню цільових програм</t>
  </si>
  <si>
    <t>Капітальні інвестиції, усього, у тому числі:</t>
  </si>
  <si>
    <t>Доходи і витрати від операційної діяльності (деталізація)</t>
  </si>
  <si>
    <t>Матеріальні затрати</t>
  </si>
  <si>
    <t>витрати на охорону праці та навчання працівників</t>
  </si>
  <si>
    <t>Разом (сума рядків 400 - 440)</t>
  </si>
  <si>
    <t>доходи з місцевого бюджету цільового фінансування по капітальних видатках</t>
  </si>
  <si>
    <t>ІІІ. Інвестиційна діяльність</t>
  </si>
  <si>
    <t>IV. Додаткова інформація</t>
  </si>
  <si>
    <t>Первісна вартість основних засобів</t>
  </si>
  <si>
    <t>Податкова заборгованість</t>
  </si>
  <si>
    <t>ІV. Фінансова діяльність</t>
  </si>
  <si>
    <t>Доходи від інвестиційної діяльності, у т.ч.: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</si>
  <si>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</si>
  <si>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</si>
  <si>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</si>
  <si>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</si>
  <si>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Витрати від фінансової діяльності за зобов’язаннями, у т. ч.:</t>
  </si>
  <si>
    <t>юридичні та нотаріальні послуги</t>
  </si>
  <si>
    <t>Штатна чисельність працівників</t>
  </si>
  <si>
    <t xml:space="preserve">витрати на страхові послуги </t>
  </si>
  <si>
    <t>Заборгованість перед працівниками за заробітною платою</t>
  </si>
  <si>
    <t>ремонт та запасні частини до транспортних засобів</t>
  </si>
  <si>
    <t>виконання фінансового плану підприємства</t>
  </si>
  <si>
    <t xml:space="preserve"> </t>
  </si>
  <si>
    <t>Додаток 1</t>
  </si>
  <si>
    <t xml:space="preserve">до Порядку про складання, затрвердження та контролю </t>
  </si>
  <si>
    <t xml:space="preserve">(ініціали, прізвище)    </t>
  </si>
  <si>
    <t>Нерозподілені доходи (різниця)</t>
  </si>
  <si>
    <t>витрати на канцтовари, офісне приладдя, устаткування та меблі</t>
  </si>
  <si>
    <t>Інші витрати від операційної діяльності (відшкодування за лабораторні послуги)</t>
  </si>
  <si>
    <t>капітальний ремонт та реконструкція</t>
  </si>
  <si>
    <t>86.21</t>
  </si>
  <si>
    <t>КНП</t>
  </si>
  <si>
    <t>охорона здоров'я</t>
  </si>
  <si>
    <t>тис.грн.</t>
  </si>
  <si>
    <t>комунальна</t>
  </si>
  <si>
    <t>«ЗАТВЕРДЖЕНО»</t>
  </si>
  <si>
    <t xml:space="preserve">Княгницька Ірина Миколаївна </t>
  </si>
  <si>
    <t xml:space="preserve">І.М.Княгницька </t>
  </si>
  <si>
    <t>медикаменти та перев’язувальні матеріали</t>
  </si>
  <si>
    <t>інші адміністративні витрати (оплата екологічного податку, штрафів, пені)ЄСВ з ТЗ</t>
  </si>
  <si>
    <t xml:space="preserve">Культурно-масові заходи </t>
  </si>
  <si>
    <t>Оплата  послуг крім комунальних (банківські послуги та проектнокошт. док)</t>
  </si>
  <si>
    <t>Х</t>
  </si>
  <si>
    <t>Інші надходження (розшифрувати) інтерни</t>
  </si>
  <si>
    <t xml:space="preserve">придбання (виготовл) основних засобів </t>
  </si>
  <si>
    <t>Витрати на оплату інших енергоносіїв (тверде паливо та ін.)</t>
  </si>
  <si>
    <t>Витрати, що здійснюються для підтримання об’єкта в робочому стані (проведення ремонту, технічного огляду, нагляду, технічне обстеження, обслуговування, метрологічна повірка)</t>
  </si>
  <si>
    <t>Інші витрати</t>
  </si>
  <si>
    <t>Витрати на оренду приміщень</t>
  </si>
  <si>
    <t>придбання (виготовл) інших необоротних матеріальних активів</t>
  </si>
  <si>
    <t>Дохід (виручка) від реалізації продукції (товарів, робіт, послуг),всього</t>
  </si>
  <si>
    <t xml:space="preserve">Дохід з місцевого бюджету цільового фінансування на оплату комунальних послуг та енергоносіїв (тверде паливо), товарів, робіт та послуг </t>
  </si>
  <si>
    <t>Дохід від медичного обсл. За договорами НСЗУ</t>
  </si>
  <si>
    <t>Дохід з місцевого бюджету за цільовими програмами</t>
  </si>
  <si>
    <t>витрати на придбання та супровід програмного забезпечення Медікс</t>
  </si>
  <si>
    <t>відрахування на соціальні заходи</t>
  </si>
  <si>
    <t>В. о. Директора</t>
  </si>
  <si>
    <t>Елементи операційних витрат:</t>
  </si>
  <si>
    <t xml:space="preserve">Комунальне некомерційне підприємство  «Великобичківський центр первинної медико-санітарної допомоги»  Великобичківської селищної ради Закарпатської області     </t>
  </si>
  <si>
    <t>Великобичківська ТГ</t>
  </si>
  <si>
    <t>с. Луг, буд. 107, Рахівський р-н., Закарпатська обл.,90616</t>
  </si>
  <si>
    <t xml:space="preserve"> «____» _________________2021р.</t>
  </si>
  <si>
    <t>ФІНАНСОВИЙ ПЛАН ПІДПРИЄМСТВА НА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</si>
</sst>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_₴_-;\-* #,##0.00_₴_-;_-* &quot;-&quot;??_₴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_(* #,##0.0_);_(* \(#,##0.0\);_(* &quot;-&quot;_);_(@_)"/>
    <numFmt numFmtId="178" formatCode="_(* #,##0.00_);_(* \(#,##0.00\);_(* &quot;-&quot;_);_(@_)"/>
    <numFmt numFmtId="179" formatCode="_(* #,##0.000_);_(* \(#,##0.000\);_(* &quot;-&quot;_);_(@_)"/>
  </numFmts>
  <fonts count="76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Times New Roman"/>
      <family val="1"/>
      <charset val="204"/>
    </font>
    <font>
      <b/>
      <sz val="14"/>
      <color indexed="56"/>
      <name val="Times New Roman"/>
      <family val="1"/>
      <charset val="204"/>
    </font>
    <font>
      <sz val="8"/>
      <name val="Arial Cyr"/>
      <charset val="204"/>
    </font>
    <font>
      <b/>
      <sz val="14"/>
      <color indexed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52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8" fontId="8" fillId="0" borderId="0" applyFont="0" applyFill="0" applyBorder="0" applyAlignment="0" applyProtection="0"/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71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8" fillId="0" borderId="0"/>
    <xf numFmtId="0" fontId="8" fillId="0" borderId="0"/>
    <xf numFmtId="0" fontId="2" fillId="24" borderId="9" applyNumberFormat="0" applyFont="0" applyAlignment="0" applyProtection="0"/>
    <xf numFmtId="4" fontId="44" fillId="25" borderId="3">
      <alignment horizontal="right" vertical="center"/>
      <protection locked="0"/>
    </xf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72" fontId="8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8" fillId="0" borderId="0"/>
    <xf numFmtId="0" fontId="2" fillId="0" borderId="0"/>
    <xf numFmtId="0" fontId="8" fillId="0" borderId="0"/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4" borderId="9" applyNumberFormat="0" applyFont="0" applyAlignment="0" applyProtection="0"/>
    <xf numFmtId="0" fontId="8" fillId="24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6" fontId="62" fillId="22" borderId="12" applyFill="0" applyBorder="0">
      <alignment horizontal="center" vertical="center" wrapText="1"/>
      <protection locked="0"/>
    </xf>
    <xf numFmtId="171" fontId="63" fillId="0" borderId="0">
      <alignment wrapText="1"/>
    </xf>
    <xf numFmtId="171" fontId="30" fillId="0" borderId="0">
      <alignment wrapText="1"/>
    </xf>
  </cellStyleXfs>
  <cellXfs count="121">
    <xf numFmtId="0" fontId="0" fillId="0" borderId="0" xfId="0"/>
    <xf numFmtId="0" fontId="4" fillId="22" borderId="0" xfId="0" applyFont="1" applyFill="1" applyBorder="1" applyAlignment="1">
      <alignment vertical="center"/>
    </xf>
    <xf numFmtId="0" fontId="4" fillId="22" borderId="0" xfId="0" applyFont="1" applyFill="1" applyBorder="1" applyAlignment="1">
      <alignment horizontal="center" vertical="center"/>
    </xf>
    <xf numFmtId="0" fontId="3" fillId="22" borderId="0" xfId="0" applyFont="1" applyFill="1" applyBorder="1" applyAlignment="1">
      <alignment vertical="center"/>
    </xf>
    <xf numFmtId="0" fontId="4" fillId="22" borderId="0" xfId="0" applyFont="1" applyFill="1" applyAlignment="1">
      <alignment vertical="center"/>
    </xf>
    <xf numFmtId="170" fontId="4" fillId="22" borderId="0" xfId="0" applyNumberFormat="1" applyFont="1" applyFill="1" applyBorder="1" applyAlignment="1">
      <alignment horizontal="center" vertical="center" wrapText="1"/>
    </xf>
    <xf numFmtId="170" fontId="4" fillId="22" borderId="0" xfId="0" applyNumberFormat="1" applyFont="1" applyFill="1" applyBorder="1" applyAlignment="1">
      <alignment horizontal="right" vertical="center" wrapText="1"/>
    </xf>
    <xf numFmtId="0" fontId="4" fillId="22" borderId="0" xfId="0" applyFont="1" applyFill="1" applyBorder="1" applyAlignment="1">
      <alignment vertical="center" wrapText="1"/>
    </xf>
    <xf numFmtId="0" fontId="3" fillId="22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70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4" fillId="22" borderId="0" xfId="0" applyFont="1" applyFill="1" applyBorder="1" applyAlignment="1">
      <alignment horizontal="left" vertical="center" wrapText="1"/>
    </xf>
    <xf numFmtId="179" fontId="3" fillId="22" borderId="3" xfId="0" applyNumberFormat="1" applyFont="1" applyFill="1" applyBorder="1" applyAlignment="1">
      <alignment horizontal="center" vertical="center" wrapText="1"/>
    </xf>
    <xf numFmtId="179" fontId="4" fillId="22" borderId="3" xfId="0" applyNumberFormat="1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left" vertical="center" wrapText="1"/>
    </xf>
    <xf numFmtId="0" fontId="4" fillId="22" borderId="3" xfId="0" applyFont="1" applyFill="1" applyBorder="1" applyAlignment="1">
      <alignment horizontal="left" vertical="center" wrapText="1"/>
    </xf>
    <xf numFmtId="0" fontId="4" fillId="22" borderId="3" xfId="0" quotePrefix="1" applyFont="1" applyFill="1" applyBorder="1" applyAlignment="1">
      <alignment horizontal="center" vertical="center"/>
    </xf>
    <xf numFmtId="0" fontId="3" fillId="22" borderId="3" xfId="0" applyFont="1" applyFill="1" applyBorder="1" applyAlignment="1">
      <alignment horizontal="left" vertical="center" wrapText="1"/>
    </xf>
    <xf numFmtId="177" fontId="4" fillId="22" borderId="3" xfId="0" applyNumberFormat="1" applyFont="1" applyFill="1" applyBorder="1" applyAlignment="1">
      <alignment horizontal="center" vertical="center" wrapText="1"/>
    </xf>
    <xf numFmtId="0" fontId="4" fillId="22" borderId="0" xfId="0" applyFont="1" applyFill="1" applyBorder="1" applyAlignment="1">
      <alignment vertical="center"/>
    </xf>
    <xf numFmtId="0" fontId="4" fillId="22" borderId="0" xfId="0" applyFont="1" applyFill="1" applyBorder="1" applyAlignment="1">
      <alignment horizontal="center" vertical="center"/>
    </xf>
    <xf numFmtId="0" fontId="3" fillId="22" borderId="0" xfId="0" applyFont="1" applyFill="1" applyBorder="1" applyAlignment="1">
      <alignment horizontal="center" vertical="center" wrapText="1"/>
    </xf>
    <xf numFmtId="0" fontId="4" fillId="22" borderId="0" xfId="0" applyFont="1" applyFill="1" applyBorder="1" applyAlignment="1">
      <alignment horizontal="center" vertical="center" wrapText="1"/>
    </xf>
    <xf numFmtId="177" fontId="3" fillId="22" borderId="3" xfId="0" applyNumberFormat="1" applyFont="1" applyFill="1" applyBorder="1" applyAlignment="1">
      <alignment horizontal="center" vertical="center" wrapText="1"/>
    </xf>
    <xf numFmtId="178" fontId="4" fillId="22" borderId="3" xfId="0" applyNumberFormat="1" applyFont="1" applyFill="1" applyBorder="1" applyAlignment="1">
      <alignment horizontal="center" vertical="center" wrapText="1"/>
    </xf>
    <xf numFmtId="178" fontId="3" fillId="22" borderId="3" xfId="0" applyNumberFormat="1" applyFont="1" applyFill="1" applyBorder="1" applyAlignment="1">
      <alignment horizontal="center" vertical="center" wrapText="1"/>
    </xf>
    <xf numFmtId="0" fontId="5" fillId="22" borderId="3" xfId="0" applyNumberFormat="1" applyFont="1" applyFill="1" applyBorder="1" applyAlignment="1">
      <alignment horizontal="center" vertical="center"/>
    </xf>
    <xf numFmtId="0" fontId="4" fillId="22" borderId="3" xfId="0" applyNumberFormat="1" applyFont="1" applyFill="1" applyBorder="1" applyAlignment="1">
      <alignment horizontal="center" vertical="center"/>
    </xf>
    <xf numFmtId="179" fontId="3" fillId="22" borderId="13" xfId="0" applyNumberFormat="1" applyFont="1" applyFill="1" applyBorder="1" applyAlignment="1">
      <alignment vertical="center" wrapText="1"/>
    </xf>
    <xf numFmtId="0" fontId="4" fillId="22" borderId="0" xfId="0" applyFont="1" applyFill="1" applyBorder="1" applyAlignment="1">
      <alignment horizontal="left" vertical="center" wrapText="1"/>
    </xf>
    <xf numFmtId="0" fontId="4" fillId="22" borderId="0" xfId="0" quotePrefix="1" applyFont="1" applyFill="1" applyBorder="1" applyAlignment="1">
      <alignment horizontal="center" vertical="center"/>
    </xf>
    <xf numFmtId="173" fontId="4" fillId="22" borderId="0" xfId="0" applyNumberFormat="1" applyFont="1" applyFill="1" applyBorder="1" applyAlignment="1">
      <alignment horizontal="center" vertical="center" wrapText="1"/>
    </xf>
    <xf numFmtId="173" fontId="3" fillId="22" borderId="0" xfId="0" applyNumberFormat="1" applyFont="1" applyFill="1" applyBorder="1" applyAlignment="1">
      <alignment horizontal="center" vertical="center" wrapText="1"/>
    </xf>
    <xf numFmtId="170" fontId="4" fillId="22" borderId="0" xfId="0" applyNumberFormat="1" applyFont="1" applyFill="1" applyBorder="1" applyAlignment="1">
      <alignment horizontal="center" vertical="center" wrapText="1"/>
    </xf>
    <xf numFmtId="170" fontId="4" fillId="22" borderId="0" xfId="0" applyNumberFormat="1" applyFont="1" applyFill="1" applyBorder="1" applyAlignment="1">
      <alignment horizontal="right" vertical="center" wrapText="1"/>
    </xf>
    <xf numFmtId="170" fontId="3" fillId="22" borderId="0" xfId="0" applyNumberFormat="1" applyFont="1" applyFill="1" applyBorder="1" applyAlignment="1">
      <alignment horizontal="right" vertical="center" wrapText="1"/>
    </xf>
    <xf numFmtId="0" fontId="3" fillId="22" borderId="14" xfId="0" applyFont="1" applyFill="1" applyBorder="1" applyAlignment="1">
      <alignment horizontal="center" vertical="center" wrapText="1"/>
    </xf>
    <xf numFmtId="170" fontId="5" fillId="22" borderId="0" xfId="0" applyNumberFormat="1" applyFont="1" applyFill="1" applyBorder="1" applyAlignment="1">
      <alignment vertical="center"/>
    </xf>
    <xf numFmtId="0" fontId="4" fillId="22" borderId="0" xfId="0" applyFont="1" applyFill="1" applyAlignment="1">
      <alignment horizontal="left" vertical="center"/>
    </xf>
    <xf numFmtId="0" fontId="0" fillId="22" borderId="0" xfId="0" applyFill="1"/>
    <xf numFmtId="0" fontId="65" fillId="22" borderId="0" xfId="0" applyFont="1" applyFill="1" applyAlignment="1">
      <alignment horizontal="justify" vertical="center"/>
    </xf>
    <xf numFmtId="0" fontId="64" fillId="22" borderId="0" xfId="0" applyFont="1" applyFill="1"/>
    <xf numFmtId="0" fontId="66" fillId="22" borderId="0" xfId="0" applyFont="1" applyFill="1" applyAlignment="1">
      <alignment horizontal="justify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68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7" fontId="71" fillId="0" borderId="3" xfId="0" applyNumberFormat="1" applyFont="1" applyFill="1" applyBorder="1" applyAlignment="1">
      <alignment horizontal="center" vertical="center" wrapText="1"/>
    </xf>
    <xf numFmtId="179" fontId="71" fillId="0" borderId="3" xfId="0" applyNumberFormat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4" fillId="22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69" fontId="69" fillId="0" borderId="0" xfId="0" applyNumberFormat="1" applyFont="1" applyFill="1"/>
    <xf numFmtId="169" fontId="70" fillId="0" borderId="0" xfId="0" applyNumberFormat="1" applyFont="1" applyFill="1"/>
    <xf numFmtId="169" fontId="68" fillId="0" borderId="0" xfId="0" applyNumberFormat="1" applyFont="1" applyFill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/>
    </xf>
    <xf numFmtId="0" fontId="4" fillId="0" borderId="13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0" fontId="4" fillId="0" borderId="3" xfId="0" quotePrefix="1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right" vertical="center" wrapText="1"/>
    </xf>
    <xf numFmtId="177" fontId="72" fillId="0" borderId="3" xfId="0" applyNumberFormat="1" applyFont="1" applyFill="1" applyBorder="1" applyAlignment="1">
      <alignment horizontal="center" vertical="center" wrapText="1"/>
    </xf>
    <xf numFmtId="177" fontId="74" fillId="0" borderId="3" xfId="0" applyNumberFormat="1" applyFont="1" applyFill="1" applyBorder="1" applyAlignment="1">
      <alignment horizontal="center" vertical="center" wrapText="1"/>
    </xf>
    <xf numFmtId="169" fontId="68" fillId="0" borderId="0" xfId="0" applyNumberFormat="1" applyFont="1" applyFill="1" applyAlignment="1">
      <alignment horizontal="left" vertical="center" wrapText="1"/>
    </xf>
    <xf numFmtId="169" fontId="68" fillId="0" borderId="0" xfId="0" applyNumberFormat="1" applyFont="1" applyFill="1" applyAlignment="1">
      <alignment horizontal="center" vertical="center" wrapText="1"/>
    </xf>
    <xf numFmtId="0" fontId="4" fillId="22" borderId="19" xfId="0" applyFont="1" applyFill="1" applyBorder="1" applyAlignment="1">
      <alignment horizontal="center" vertical="center"/>
    </xf>
    <xf numFmtId="0" fontId="3" fillId="22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0" fontId="4" fillId="22" borderId="14" xfId="0" applyNumberFormat="1" applyFont="1" applyFill="1" applyBorder="1" applyAlignment="1">
      <alignment horizontal="left" vertical="center" wrapText="1"/>
    </xf>
    <xf numFmtId="0" fontId="67" fillId="22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22" borderId="15" xfId="0" applyFont="1" applyFill="1" applyBorder="1" applyAlignment="1">
      <alignment horizontal="left" vertical="center" wrapText="1"/>
    </xf>
    <xf numFmtId="0" fontId="3" fillId="22" borderId="1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69" fontId="4" fillId="0" borderId="1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352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te" xfId="182"/>
    <cellStyle name="Number-Cells" xfId="183"/>
    <cellStyle name="Number-Cells-Column2" xfId="184"/>
    <cellStyle name="Number-Cells-Column5" xfId="185"/>
    <cellStyle name="Output" xfId="186"/>
    <cellStyle name="Row-Header" xfId="187"/>
    <cellStyle name="Row-Header 2" xfId="188"/>
    <cellStyle name="Title" xfId="189"/>
    <cellStyle name="Total" xfId="190"/>
    <cellStyle name="Warning Text" xfId="191"/>
    <cellStyle name="Акцент1 2" xfId="192"/>
    <cellStyle name="Акцент1 3" xfId="193"/>
    <cellStyle name="Акцент2 2" xfId="194"/>
    <cellStyle name="Акцент2 3" xfId="195"/>
    <cellStyle name="Акцент3 2" xfId="196"/>
    <cellStyle name="Акцент3 3" xfId="197"/>
    <cellStyle name="Акцент4 2" xfId="198"/>
    <cellStyle name="Акцент4 3" xfId="199"/>
    <cellStyle name="Акцент5 2" xfId="200"/>
    <cellStyle name="Акцент5 3" xfId="201"/>
    <cellStyle name="Акцент6 2" xfId="202"/>
    <cellStyle name="Акцент6 3" xfId="203"/>
    <cellStyle name="Ввод  2" xfId="204"/>
    <cellStyle name="Ввод  3" xfId="205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Звичайний" xfId="0" builtinId="0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328"/>
  <sheetViews>
    <sheetView tabSelected="1" zoomScale="73" zoomScaleNormal="73" zoomScaleSheetLayoutView="50" workbookViewId="0">
      <selection activeCell="A34" sqref="A34:I34"/>
    </sheetView>
  </sheetViews>
  <sheetFormatPr defaultRowHeight="18.75"/>
  <cols>
    <col min="1" max="1" width="82.140625" style="1" customWidth="1"/>
    <col min="2" max="2" width="12.140625" style="2" customWidth="1"/>
    <col min="3" max="3" width="19.28515625" style="2" customWidth="1"/>
    <col min="4" max="4" width="7.5703125" style="2" customWidth="1"/>
    <col min="5" max="5" width="14.42578125" style="9" customWidth="1"/>
    <col min="6" max="6" width="20.5703125" style="1" customWidth="1"/>
    <col min="7" max="7" width="18.28515625" style="1" customWidth="1"/>
    <col min="8" max="8" width="17.7109375" style="1" customWidth="1"/>
    <col min="9" max="9" width="16.140625" style="1" customWidth="1"/>
    <col min="10" max="16384" width="9.140625" style="1"/>
  </cols>
  <sheetData>
    <row r="1" spans="1:9">
      <c r="G1" s="1" t="s">
        <v>91</v>
      </c>
    </row>
    <row r="2" spans="1:9">
      <c r="A2" s="51"/>
      <c r="B2" s="68"/>
      <c r="C2" s="68"/>
      <c r="D2" s="68"/>
      <c r="F2" s="51" t="s">
        <v>92</v>
      </c>
      <c r="G2" s="51"/>
      <c r="H2" s="51"/>
      <c r="I2" s="51"/>
    </row>
    <row r="3" spans="1:9">
      <c r="A3" s="51"/>
      <c r="B3" s="68"/>
      <c r="C3" s="68"/>
      <c r="D3" s="68"/>
      <c r="F3" s="51" t="s">
        <v>89</v>
      </c>
      <c r="G3" s="51"/>
      <c r="H3" s="51"/>
      <c r="I3" s="51"/>
    </row>
    <row r="4" spans="1:9">
      <c r="A4" s="51"/>
      <c r="B4" s="68"/>
      <c r="C4" s="68"/>
      <c r="D4" s="68"/>
      <c r="F4" s="51"/>
      <c r="G4" s="69"/>
      <c r="H4" s="70"/>
      <c r="I4" s="70"/>
    </row>
    <row r="5" spans="1:9" ht="18.75" customHeight="1">
      <c r="A5" s="51"/>
      <c r="B5" s="68"/>
      <c r="C5" s="68"/>
      <c r="D5" s="68"/>
      <c r="F5" s="51"/>
      <c r="G5" s="96" t="s">
        <v>103</v>
      </c>
      <c r="H5" s="96"/>
      <c r="I5" s="96"/>
    </row>
    <row r="6" spans="1:9">
      <c r="A6" s="51"/>
      <c r="B6" s="68"/>
      <c r="C6" s="68"/>
      <c r="D6" s="68"/>
      <c r="F6" s="51"/>
      <c r="G6" s="95"/>
      <c r="H6" s="95"/>
      <c r="I6" s="95"/>
    </row>
    <row r="7" spans="1:9">
      <c r="A7" s="51"/>
      <c r="B7" s="68"/>
      <c r="C7" s="68"/>
      <c r="D7" s="68"/>
      <c r="F7" s="51"/>
      <c r="G7" s="95"/>
      <c r="H7" s="95"/>
      <c r="I7" s="95"/>
    </row>
    <row r="8" spans="1:9">
      <c r="A8" s="51"/>
      <c r="B8" s="68"/>
      <c r="C8" s="68"/>
      <c r="D8" s="68"/>
      <c r="F8" s="51"/>
      <c r="G8" s="95"/>
      <c r="H8" s="95"/>
      <c r="I8" s="95"/>
    </row>
    <row r="9" spans="1:9">
      <c r="A9" s="51"/>
      <c r="B9" s="68"/>
      <c r="C9" s="68"/>
      <c r="D9" s="68"/>
      <c r="F9" s="51"/>
      <c r="G9" s="95"/>
      <c r="H9" s="95"/>
      <c r="I9" s="95"/>
    </row>
    <row r="10" spans="1:9" ht="18.75" customHeight="1">
      <c r="A10" s="51"/>
      <c r="B10" s="68"/>
      <c r="C10" s="68"/>
      <c r="D10" s="68"/>
      <c r="F10" s="51"/>
      <c r="G10" s="95" t="s">
        <v>129</v>
      </c>
      <c r="H10" s="95"/>
      <c r="I10" s="95"/>
    </row>
    <row r="11" spans="1:9">
      <c r="A11" s="51"/>
      <c r="B11" s="68"/>
      <c r="C11" s="68"/>
      <c r="D11" s="68"/>
      <c r="F11" s="51"/>
      <c r="G11" s="71"/>
      <c r="H11" s="69"/>
      <c r="I11" s="69"/>
    </row>
    <row r="12" spans="1:9">
      <c r="A12" s="51"/>
      <c r="B12" s="68"/>
      <c r="C12" s="68"/>
      <c r="D12" s="68"/>
      <c r="F12" s="51"/>
      <c r="G12" s="51"/>
      <c r="H12" s="72" t="s">
        <v>55</v>
      </c>
      <c r="I12" s="65"/>
    </row>
    <row r="13" spans="1:9">
      <c r="A13" s="51"/>
      <c r="B13" s="68"/>
      <c r="C13" s="68"/>
      <c r="D13" s="68"/>
      <c r="F13" s="51"/>
      <c r="G13" s="51"/>
      <c r="H13" s="72" t="s">
        <v>56</v>
      </c>
      <c r="I13" s="65"/>
    </row>
    <row r="14" spans="1:9">
      <c r="A14" s="51"/>
      <c r="B14" s="68"/>
      <c r="C14" s="68"/>
      <c r="D14" s="68"/>
      <c r="F14" s="51"/>
      <c r="G14" s="51"/>
      <c r="H14" s="72" t="s">
        <v>57</v>
      </c>
      <c r="I14" s="65"/>
    </row>
    <row r="15" spans="1:9">
      <c r="A15" s="51"/>
      <c r="B15" s="68"/>
      <c r="C15" s="68"/>
      <c r="D15" s="68"/>
      <c r="F15" s="51"/>
      <c r="G15" s="51"/>
      <c r="H15" s="72" t="s">
        <v>58</v>
      </c>
      <c r="I15" s="65" t="s">
        <v>110</v>
      </c>
    </row>
    <row r="16" spans="1:9">
      <c r="A16" s="51"/>
      <c r="B16" s="68"/>
      <c r="C16" s="68"/>
      <c r="D16" s="68"/>
      <c r="F16" s="51"/>
      <c r="G16" s="51"/>
      <c r="H16" s="101" t="s">
        <v>59</v>
      </c>
      <c r="I16" s="102"/>
    </row>
    <row r="17" spans="1:9">
      <c r="A17" s="51"/>
      <c r="B17" s="68"/>
      <c r="C17" s="68"/>
      <c r="D17" s="68"/>
      <c r="F17" s="51"/>
      <c r="G17" s="51"/>
      <c r="H17" s="51"/>
      <c r="I17" s="51"/>
    </row>
    <row r="18" spans="1:9">
      <c r="A18" s="51"/>
      <c r="B18" s="68"/>
      <c r="C18" s="68"/>
      <c r="D18" s="68"/>
      <c r="F18" s="51"/>
      <c r="G18" s="51"/>
      <c r="H18" s="51"/>
      <c r="I18" s="51"/>
    </row>
    <row r="19" spans="1:9">
      <c r="A19" s="51"/>
      <c r="B19" s="120"/>
      <c r="C19" s="120"/>
      <c r="D19" s="120"/>
      <c r="E19" s="120"/>
      <c r="F19" s="51"/>
      <c r="G19" s="51"/>
      <c r="H19" s="101" t="s">
        <v>38</v>
      </c>
      <c r="I19" s="102"/>
    </row>
    <row r="20" spans="1:9" ht="51" customHeight="1">
      <c r="A20" s="73" t="s">
        <v>9</v>
      </c>
      <c r="B20" s="99" t="s">
        <v>126</v>
      </c>
      <c r="C20" s="99"/>
      <c r="D20" s="99"/>
      <c r="E20" s="99"/>
      <c r="F20" s="99"/>
      <c r="G20" s="100"/>
      <c r="H20" s="72" t="s">
        <v>30</v>
      </c>
      <c r="I20" s="65">
        <v>44177404</v>
      </c>
    </row>
    <row r="21" spans="1:9">
      <c r="A21" s="73" t="s">
        <v>10</v>
      </c>
      <c r="B21" s="99" t="s">
        <v>99</v>
      </c>
      <c r="C21" s="99"/>
      <c r="D21" s="99"/>
      <c r="E21" s="99"/>
      <c r="F21" s="74"/>
      <c r="G21" s="75"/>
      <c r="H21" s="72" t="s">
        <v>29</v>
      </c>
      <c r="I21" s="65"/>
    </row>
    <row r="22" spans="1:9">
      <c r="A22" s="73" t="s">
        <v>15</v>
      </c>
      <c r="B22" s="99" t="s">
        <v>127</v>
      </c>
      <c r="C22" s="99"/>
      <c r="D22" s="99"/>
      <c r="E22" s="99"/>
      <c r="F22" s="74"/>
      <c r="G22" s="75"/>
      <c r="H22" s="72" t="s">
        <v>28</v>
      </c>
      <c r="I22" s="76"/>
    </row>
    <row r="23" spans="1:9">
      <c r="A23" s="73" t="s">
        <v>22</v>
      </c>
      <c r="B23" s="99"/>
      <c r="C23" s="99"/>
      <c r="D23" s="99"/>
      <c r="E23" s="99"/>
      <c r="F23" s="77"/>
      <c r="G23" s="78"/>
      <c r="H23" s="72" t="s">
        <v>5</v>
      </c>
      <c r="I23" s="65"/>
    </row>
    <row r="24" spans="1:9">
      <c r="A24" s="73" t="s">
        <v>12</v>
      </c>
      <c r="B24" s="99" t="s">
        <v>100</v>
      </c>
      <c r="C24" s="99"/>
      <c r="D24" s="99"/>
      <c r="E24" s="99"/>
      <c r="F24" s="77"/>
      <c r="G24" s="78"/>
      <c r="H24" s="72" t="s">
        <v>4</v>
      </c>
      <c r="I24" s="65"/>
    </row>
    <row r="25" spans="1:9">
      <c r="A25" s="73" t="s">
        <v>11</v>
      </c>
      <c r="B25" s="99"/>
      <c r="C25" s="99"/>
      <c r="D25" s="99"/>
      <c r="E25" s="99"/>
      <c r="F25" s="77"/>
      <c r="G25" s="79"/>
      <c r="H25" s="80" t="s">
        <v>6</v>
      </c>
      <c r="I25" s="65" t="s">
        <v>98</v>
      </c>
    </row>
    <row r="26" spans="1:9" ht="18.75" customHeight="1">
      <c r="A26" s="73" t="s">
        <v>43</v>
      </c>
      <c r="B26" s="99" t="s">
        <v>101</v>
      </c>
      <c r="C26" s="99"/>
      <c r="D26" s="99"/>
      <c r="E26" s="99"/>
      <c r="F26" s="99" t="s">
        <v>35</v>
      </c>
      <c r="G26" s="99"/>
      <c r="H26" s="100"/>
      <c r="I26" s="66" t="s">
        <v>110</v>
      </c>
    </row>
    <row r="27" spans="1:9" ht="18.75" customHeight="1">
      <c r="A27" s="73" t="s">
        <v>16</v>
      </c>
      <c r="B27" s="99" t="s">
        <v>102</v>
      </c>
      <c r="C27" s="99"/>
      <c r="D27" s="99"/>
      <c r="E27" s="99"/>
      <c r="F27" s="99" t="s">
        <v>36</v>
      </c>
      <c r="G27" s="99"/>
      <c r="H27" s="100"/>
      <c r="I27" s="81"/>
    </row>
    <row r="28" spans="1:9">
      <c r="A28" s="73" t="s">
        <v>26</v>
      </c>
      <c r="B28" s="114">
        <v>88</v>
      </c>
      <c r="C28" s="114"/>
      <c r="D28" s="114"/>
      <c r="E28" s="114"/>
      <c r="F28" s="77"/>
      <c r="G28" s="77"/>
      <c r="H28" s="77"/>
      <c r="I28" s="78"/>
    </row>
    <row r="29" spans="1:9">
      <c r="A29" s="73" t="s">
        <v>7</v>
      </c>
      <c r="B29" s="99" t="s">
        <v>128</v>
      </c>
      <c r="C29" s="99"/>
      <c r="D29" s="99"/>
      <c r="E29" s="99"/>
      <c r="F29" s="99"/>
      <c r="G29" s="74"/>
      <c r="H29" s="74"/>
      <c r="I29" s="75"/>
    </row>
    <row r="30" spans="1:9">
      <c r="A30" s="73" t="s">
        <v>8</v>
      </c>
      <c r="B30" s="99"/>
      <c r="C30" s="99"/>
      <c r="D30" s="99"/>
      <c r="E30" s="99"/>
      <c r="F30" s="77"/>
      <c r="G30" s="77"/>
      <c r="H30" s="77"/>
      <c r="I30" s="78"/>
    </row>
    <row r="31" spans="1:9">
      <c r="A31" s="73" t="s">
        <v>42</v>
      </c>
      <c r="B31" s="99" t="s">
        <v>104</v>
      </c>
      <c r="C31" s="99"/>
      <c r="D31" s="99"/>
      <c r="E31" s="99"/>
      <c r="F31" s="74"/>
      <c r="G31" s="74"/>
      <c r="H31" s="74"/>
      <c r="I31" s="75"/>
    </row>
    <row r="32" spans="1:9">
      <c r="A32" s="51"/>
      <c r="B32" s="68"/>
      <c r="C32" s="68"/>
      <c r="D32" s="68"/>
      <c r="F32" s="51"/>
      <c r="G32" s="51"/>
      <c r="H32" s="51"/>
      <c r="I32" s="51"/>
    </row>
    <row r="33" spans="1:9">
      <c r="A33" s="109" t="s">
        <v>130</v>
      </c>
      <c r="B33" s="109"/>
      <c r="C33" s="109"/>
      <c r="D33" s="109"/>
      <c r="E33" s="109"/>
      <c r="F33" s="109"/>
      <c r="G33" s="109"/>
      <c r="H33" s="109"/>
      <c r="I33" s="109"/>
    </row>
    <row r="34" spans="1:9">
      <c r="A34" s="106"/>
      <c r="B34" s="106"/>
      <c r="C34" s="106"/>
      <c r="D34" s="106"/>
      <c r="E34" s="106"/>
      <c r="F34" s="106"/>
      <c r="G34" s="106"/>
      <c r="H34" s="106"/>
      <c r="I34" s="106"/>
    </row>
    <row r="35" spans="1:9">
      <c r="A35" s="82"/>
      <c r="B35" s="83"/>
      <c r="C35" s="82"/>
      <c r="D35" s="82"/>
      <c r="E35" s="82"/>
      <c r="F35" s="82"/>
      <c r="G35" s="82"/>
      <c r="H35" s="82"/>
      <c r="I35" s="82" t="s">
        <v>60</v>
      </c>
    </row>
    <row r="36" spans="1:9" ht="36" customHeight="1">
      <c r="A36" s="112" t="s">
        <v>39</v>
      </c>
      <c r="B36" s="113" t="s">
        <v>13</v>
      </c>
      <c r="C36" s="113" t="s">
        <v>18</v>
      </c>
      <c r="D36" s="113" t="s">
        <v>19</v>
      </c>
      <c r="E36" s="116" t="s">
        <v>44</v>
      </c>
      <c r="F36" s="117" t="s">
        <v>31</v>
      </c>
      <c r="G36" s="118"/>
      <c r="H36" s="118"/>
      <c r="I36" s="119"/>
    </row>
    <row r="37" spans="1:9" ht="61.5" customHeight="1">
      <c r="A37" s="112"/>
      <c r="B37" s="113"/>
      <c r="C37" s="113"/>
      <c r="D37" s="113"/>
      <c r="E37" s="116"/>
      <c r="F37" s="44" t="s">
        <v>32</v>
      </c>
      <c r="G37" s="44" t="s">
        <v>33</v>
      </c>
      <c r="H37" s="44" t="s">
        <v>34</v>
      </c>
      <c r="I37" s="44" t="s">
        <v>23</v>
      </c>
    </row>
    <row r="38" spans="1:9" ht="18" customHeight="1">
      <c r="A38" s="65">
        <v>1</v>
      </c>
      <c r="B38" s="66">
        <v>2</v>
      </c>
      <c r="C38" s="66">
        <v>3</v>
      </c>
      <c r="D38" s="66">
        <v>4</v>
      </c>
      <c r="E38" s="64">
        <v>5</v>
      </c>
      <c r="F38" s="66">
        <v>6</v>
      </c>
      <c r="G38" s="66">
        <v>7</v>
      </c>
      <c r="H38" s="66">
        <v>8</v>
      </c>
      <c r="I38" s="66">
        <v>9</v>
      </c>
    </row>
    <row r="39" spans="1:9" ht="18" customHeight="1">
      <c r="A39" s="104" t="s">
        <v>54</v>
      </c>
      <c r="B39" s="104"/>
      <c r="C39" s="104"/>
      <c r="D39" s="104"/>
      <c r="E39" s="104"/>
      <c r="F39" s="104"/>
      <c r="G39" s="104"/>
      <c r="H39" s="104"/>
      <c r="I39" s="105"/>
    </row>
    <row r="40" spans="1:9" s="3" customFormat="1" ht="20.100000000000001" customHeight="1">
      <c r="A40" s="115" t="s">
        <v>68</v>
      </c>
      <c r="B40" s="115"/>
      <c r="C40" s="115"/>
      <c r="D40" s="115"/>
      <c r="E40" s="115"/>
      <c r="F40" s="115"/>
      <c r="G40" s="115"/>
      <c r="H40" s="115"/>
      <c r="I40" s="115"/>
    </row>
    <row r="41" spans="1:9" s="3" customFormat="1" ht="37.5">
      <c r="A41" s="45" t="s">
        <v>118</v>
      </c>
      <c r="B41" s="46">
        <v>100</v>
      </c>
      <c r="C41" s="47"/>
      <c r="D41" s="48"/>
      <c r="E41" s="49">
        <v>3610</v>
      </c>
      <c r="F41" s="50"/>
      <c r="G41" s="50"/>
      <c r="H41" s="50"/>
      <c r="I41" s="50">
        <v>3610</v>
      </c>
    </row>
    <row r="42" spans="1:9" s="3" customFormat="1" ht="56.25">
      <c r="A42" s="45" t="s">
        <v>119</v>
      </c>
      <c r="B42" s="46">
        <v>110</v>
      </c>
      <c r="C42" s="47"/>
      <c r="D42" s="48"/>
      <c r="E42" s="49">
        <v>240</v>
      </c>
      <c r="F42" s="50"/>
      <c r="G42" s="50"/>
      <c r="H42" s="50"/>
      <c r="I42" s="50">
        <v>240</v>
      </c>
    </row>
    <row r="43" spans="1:9" s="3" customFormat="1">
      <c r="A43" s="51" t="s">
        <v>121</v>
      </c>
      <c r="B43" s="46">
        <v>120</v>
      </c>
      <c r="C43" s="47"/>
      <c r="D43" s="48"/>
      <c r="E43" s="49">
        <v>95</v>
      </c>
      <c r="F43" s="52"/>
      <c r="G43" s="52"/>
      <c r="H43" s="52"/>
      <c r="I43" s="52">
        <v>95</v>
      </c>
    </row>
    <row r="44" spans="1:9" s="3" customFormat="1" ht="19.5" customHeight="1">
      <c r="A44" s="45" t="s">
        <v>120</v>
      </c>
      <c r="B44" s="54">
        <v>121</v>
      </c>
      <c r="C44" s="47"/>
      <c r="D44" s="48"/>
      <c r="E44" s="49">
        <v>3275</v>
      </c>
      <c r="F44" s="52"/>
      <c r="G44" s="52"/>
      <c r="H44" s="52"/>
      <c r="I44" s="52">
        <v>3275</v>
      </c>
    </row>
    <row r="45" spans="1:9" s="3" customFormat="1" ht="20.25" customHeight="1">
      <c r="A45" s="67" t="s">
        <v>50</v>
      </c>
      <c r="B45" s="64">
        <v>140</v>
      </c>
      <c r="C45" s="55"/>
      <c r="D45" s="56"/>
      <c r="E45" s="94">
        <v>153.5</v>
      </c>
      <c r="F45" s="93"/>
      <c r="G45" s="93"/>
      <c r="H45" s="93"/>
      <c r="I45" s="93">
        <v>153.5</v>
      </c>
    </row>
    <row r="46" spans="1:9" s="3" customFormat="1" ht="28.5" customHeight="1">
      <c r="A46" s="53" t="s">
        <v>106</v>
      </c>
      <c r="B46" s="57">
        <v>141</v>
      </c>
      <c r="C46" s="47"/>
      <c r="D46" s="48"/>
      <c r="E46" s="49">
        <v>103.6</v>
      </c>
      <c r="F46" s="52"/>
      <c r="G46" s="52"/>
      <c r="H46" s="52"/>
      <c r="I46" s="52">
        <v>103.6</v>
      </c>
    </row>
    <row r="47" spans="1:9" ht="18.75" customHeight="1">
      <c r="A47" s="53" t="s">
        <v>88</v>
      </c>
      <c r="B47" s="57">
        <v>142</v>
      </c>
      <c r="C47" s="47"/>
      <c r="D47" s="48"/>
      <c r="E47" s="49"/>
      <c r="F47" s="52"/>
      <c r="G47" s="52"/>
      <c r="H47" s="52"/>
      <c r="I47" s="52"/>
    </row>
    <row r="48" spans="1:9" s="8" customFormat="1" ht="20.100000000000001" customHeight="1">
      <c r="A48" s="53" t="s">
        <v>49</v>
      </c>
      <c r="B48" s="57">
        <v>143</v>
      </c>
      <c r="C48" s="47"/>
      <c r="D48" s="48"/>
      <c r="E48" s="49"/>
      <c r="F48" s="52"/>
      <c r="G48" s="52"/>
      <c r="H48" s="52"/>
      <c r="I48" s="52"/>
    </row>
    <row r="49" spans="1:9" s="4" customFormat="1" ht="20.100000000000001" customHeight="1">
      <c r="A49" s="45" t="s">
        <v>61</v>
      </c>
      <c r="B49" s="66">
        <v>150</v>
      </c>
      <c r="C49" s="47"/>
      <c r="D49" s="48"/>
      <c r="E49" s="49">
        <v>49.9</v>
      </c>
      <c r="F49" s="52"/>
      <c r="G49" s="52"/>
      <c r="H49" s="52"/>
      <c r="I49" s="52">
        <v>49.9</v>
      </c>
    </row>
    <row r="50" spans="1:9" s="4" customFormat="1" ht="20.100000000000001" customHeight="1">
      <c r="A50" s="67" t="s">
        <v>48</v>
      </c>
      <c r="B50" s="64">
        <v>160</v>
      </c>
      <c r="C50" s="55"/>
      <c r="D50" s="56"/>
      <c r="E50" s="94">
        <v>247.5</v>
      </c>
      <c r="F50" s="93"/>
      <c r="G50" s="93"/>
      <c r="H50" s="93"/>
      <c r="I50" s="93">
        <v>247.5</v>
      </c>
    </row>
    <row r="51" spans="1:9" s="4" customFormat="1" ht="20.100000000000001" customHeight="1">
      <c r="A51" s="53" t="s">
        <v>40</v>
      </c>
      <c r="B51" s="57">
        <v>161</v>
      </c>
      <c r="C51" s="47"/>
      <c r="D51" s="48"/>
      <c r="E51" s="49">
        <v>40</v>
      </c>
      <c r="F51" s="84"/>
      <c r="G51" s="84"/>
      <c r="H51" s="84"/>
      <c r="I51" s="84">
        <v>40</v>
      </c>
    </row>
    <row r="52" spans="1:9" s="4" customFormat="1" ht="20.100000000000001" customHeight="1">
      <c r="A52" s="53" t="s">
        <v>46</v>
      </c>
      <c r="B52" s="57">
        <v>162</v>
      </c>
      <c r="C52" s="47"/>
      <c r="D52" s="48"/>
      <c r="E52" s="49">
        <v>1</v>
      </c>
      <c r="F52" s="84"/>
      <c r="G52" s="84"/>
      <c r="H52" s="84"/>
      <c r="I52" s="84">
        <v>1</v>
      </c>
    </row>
    <row r="53" spans="1:9" s="8" customFormat="1" ht="20.100000000000001" customHeight="1">
      <c r="A53" s="53" t="s">
        <v>47</v>
      </c>
      <c r="B53" s="57">
        <v>163</v>
      </c>
      <c r="C53" s="47"/>
      <c r="D53" s="48"/>
      <c r="E53" s="49">
        <f>SUM(F53:I53)</f>
        <v>0</v>
      </c>
      <c r="F53" s="84"/>
      <c r="G53" s="84"/>
      <c r="H53" s="84"/>
      <c r="I53" s="84"/>
    </row>
    <row r="54" spans="1:9" s="4" customFormat="1" ht="20.100000000000001" customHeight="1">
      <c r="A54" s="53" t="s">
        <v>113</v>
      </c>
      <c r="B54" s="57">
        <v>164</v>
      </c>
      <c r="C54" s="47"/>
      <c r="D54" s="48"/>
      <c r="E54" s="49">
        <v>200</v>
      </c>
      <c r="F54" s="84"/>
      <c r="G54" s="84"/>
      <c r="H54" s="84"/>
      <c r="I54" s="84">
        <v>200</v>
      </c>
    </row>
    <row r="55" spans="1:9" s="4" customFormat="1" ht="25.5" customHeight="1">
      <c r="A55" s="53" t="s">
        <v>51</v>
      </c>
      <c r="B55" s="66">
        <v>165</v>
      </c>
      <c r="C55" s="47"/>
      <c r="D55" s="48"/>
      <c r="E55" s="49">
        <v>6.5</v>
      </c>
      <c r="F55" s="52"/>
      <c r="G55" s="52"/>
      <c r="H55" s="52"/>
      <c r="I55" s="52">
        <v>6.5</v>
      </c>
    </row>
    <row r="56" spans="1:9" s="4" customFormat="1" ht="30.75" customHeight="1">
      <c r="A56" s="58" t="s">
        <v>109</v>
      </c>
      <c r="B56" s="66">
        <v>166</v>
      </c>
      <c r="C56" s="47"/>
      <c r="D56" s="48"/>
      <c r="E56" s="49">
        <v>3</v>
      </c>
      <c r="F56" s="52"/>
      <c r="G56" s="52"/>
      <c r="H56" s="52"/>
      <c r="I56" s="52">
        <v>3</v>
      </c>
    </row>
    <row r="57" spans="1:9" s="4" customFormat="1" ht="27" customHeight="1">
      <c r="A57" s="45" t="s">
        <v>2</v>
      </c>
      <c r="B57" s="66">
        <v>170</v>
      </c>
      <c r="C57" s="47"/>
      <c r="D57" s="48"/>
      <c r="E57" s="49">
        <v>1990</v>
      </c>
      <c r="F57" s="52"/>
      <c r="G57" s="52"/>
      <c r="H57" s="52"/>
      <c r="I57" s="52">
        <v>1990</v>
      </c>
    </row>
    <row r="58" spans="1:9" s="4" customFormat="1" ht="20.100000000000001" customHeight="1">
      <c r="A58" s="45" t="s">
        <v>3</v>
      </c>
      <c r="B58" s="66">
        <v>180</v>
      </c>
      <c r="C58" s="47"/>
      <c r="D58" s="48"/>
      <c r="E58" s="49">
        <v>450</v>
      </c>
      <c r="F58" s="52"/>
      <c r="G58" s="52"/>
      <c r="H58" s="52"/>
      <c r="I58" s="52">
        <v>450</v>
      </c>
    </row>
    <row r="59" spans="1:9" s="4" customFormat="1" ht="41.25" customHeight="1">
      <c r="A59" s="45" t="s">
        <v>66</v>
      </c>
      <c r="B59" s="66">
        <v>190</v>
      </c>
      <c r="C59" s="47"/>
      <c r="D59" s="48"/>
      <c r="E59" s="49">
        <v>95</v>
      </c>
      <c r="F59" s="52"/>
      <c r="G59" s="52"/>
      <c r="H59" s="52"/>
      <c r="I59" s="52">
        <v>95</v>
      </c>
    </row>
    <row r="60" spans="1:9" s="4" customFormat="1" ht="56.25" customHeight="1">
      <c r="A60" s="45" t="s">
        <v>116</v>
      </c>
      <c r="B60" s="66"/>
      <c r="C60" s="47"/>
      <c r="D60" s="48"/>
      <c r="E60" s="49"/>
      <c r="F60" s="52"/>
      <c r="G60" s="52"/>
      <c r="H60" s="52"/>
      <c r="I60" s="52"/>
    </row>
    <row r="61" spans="1:9" s="4" customFormat="1" ht="56.25" customHeight="1">
      <c r="A61" s="45" t="s">
        <v>114</v>
      </c>
      <c r="B61" s="66">
        <v>200</v>
      </c>
      <c r="C61" s="47"/>
      <c r="D61" s="48"/>
      <c r="E61" s="49">
        <v>65</v>
      </c>
      <c r="F61" s="59">
        <v>0</v>
      </c>
      <c r="G61" s="52"/>
      <c r="H61" s="52"/>
      <c r="I61" s="52">
        <v>65</v>
      </c>
    </row>
    <row r="62" spans="1:9" s="4" customFormat="1" ht="20.100000000000001" customHeight="1">
      <c r="A62" s="45" t="s">
        <v>62</v>
      </c>
      <c r="B62" s="66">
        <v>210</v>
      </c>
      <c r="C62" s="47"/>
      <c r="D62" s="48"/>
      <c r="E62" s="56">
        <f>SUM(F62:I62)</f>
        <v>0</v>
      </c>
      <c r="F62" s="60"/>
      <c r="G62" s="56"/>
      <c r="H62" s="48"/>
      <c r="I62" s="48"/>
    </row>
    <row r="63" spans="1:9" s="4" customFormat="1" ht="20.100000000000001" customHeight="1">
      <c r="A63" s="45" t="s">
        <v>115</v>
      </c>
      <c r="B63" s="66">
        <v>220</v>
      </c>
      <c r="C63" s="47"/>
      <c r="D63" s="48"/>
      <c r="E63" s="56">
        <v>43</v>
      </c>
      <c r="F63" s="60"/>
      <c r="G63" s="48"/>
      <c r="H63" s="48"/>
      <c r="I63" s="48">
        <v>43</v>
      </c>
    </row>
    <row r="64" spans="1:9" s="4" customFormat="1" ht="63" customHeight="1">
      <c r="A64" s="67" t="s">
        <v>37</v>
      </c>
      <c r="B64" s="61">
        <v>230</v>
      </c>
      <c r="C64" s="55"/>
      <c r="D64" s="56">
        <f>SUM(D65:D75,D76)</f>
        <v>0</v>
      </c>
      <c r="E64" s="93"/>
      <c r="F64" s="93"/>
      <c r="G64" s="93"/>
      <c r="H64" s="93"/>
      <c r="I64" s="93"/>
    </row>
    <row r="65" spans="1:9" s="4" customFormat="1" ht="22.5" customHeight="1">
      <c r="A65" s="53" t="s">
        <v>95</v>
      </c>
      <c r="B65" s="54">
        <v>231</v>
      </c>
      <c r="C65" s="47"/>
      <c r="D65" s="48"/>
      <c r="E65" s="49">
        <v>50</v>
      </c>
      <c r="F65" s="52"/>
      <c r="G65" s="52"/>
      <c r="H65" s="52"/>
      <c r="I65" s="52">
        <v>50</v>
      </c>
    </row>
    <row r="66" spans="1:9" s="4" customFormat="1" ht="25.5" customHeight="1">
      <c r="A66" s="53" t="s">
        <v>86</v>
      </c>
      <c r="B66" s="54">
        <v>232</v>
      </c>
      <c r="C66" s="47"/>
      <c r="D66" s="48"/>
      <c r="E66" s="49">
        <v>4.5</v>
      </c>
      <c r="F66" s="52"/>
      <c r="G66" s="52"/>
      <c r="H66" s="52"/>
      <c r="I66" s="52">
        <v>4.5</v>
      </c>
    </row>
    <row r="67" spans="1:9" s="3" customFormat="1" ht="33.75" customHeight="1">
      <c r="A67" s="53" t="s">
        <v>122</v>
      </c>
      <c r="B67" s="54">
        <v>233</v>
      </c>
      <c r="C67" s="47"/>
      <c r="D67" s="48"/>
      <c r="E67" s="49">
        <v>41</v>
      </c>
      <c r="F67" s="52">
        <v>0</v>
      </c>
      <c r="G67" s="52"/>
      <c r="H67" s="52"/>
      <c r="I67" s="52">
        <v>41</v>
      </c>
    </row>
    <row r="68" spans="1:9" ht="20.100000000000001" customHeight="1">
      <c r="A68" s="53" t="s">
        <v>20</v>
      </c>
      <c r="B68" s="54">
        <v>234</v>
      </c>
      <c r="C68" s="47"/>
      <c r="D68" s="48"/>
      <c r="E68" s="49">
        <v>6</v>
      </c>
      <c r="F68" s="52"/>
      <c r="G68" s="52"/>
      <c r="H68" s="52"/>
      <c r="I68" s="52">
        <v>6</v>
      </c>
    </row>
    <row r="69" spans="1:9" ht="20.100000000000001" customHeight="1">
      <c r="A69" s="53" t="s">
        <v>45</v>
      </c>
      <c r="B69" s="54">
        <v>235</v>
      </c>
      <c r="C69" s="47"/>
      <c r="D69" s="48"/>
      <c r="E69" s="49">
        <v>13</v>
      </c>
      <c r="F69" s="52"/>
      <c r="G69" s="52"/>
      <c r="H69" s="52"/>
      <c r="I69" s="52">
        <v>13</v>
      </c>
    </row>
    <row r="70" spans="1:9" ht="40.5" customHeight="1">
      <c r="A70" s="53" t="s">
        <v>63</v>
      </c>
      <c r="B70" s="54">
        <v>236</v>
      </c>
      <c r="C70" s="47"/>
      <c r="D70" s="48"/>
      <c r="E70" s="49">
        <v>250</v>
      </c>
      <c r="F70" s="52"/>
      <c r="G70" s="52"/>
      <c r="H70" s="52"/>
      <c r="I70" s="52">
        <v>250</v>
      </c>
    </row>
    <row r="71" spans="1:9" s="4" customFormat="1" ht="20.100000000000001" customHeight="1">
      <c r="A71" s="53" t="s">
        <v>123</v>
      </c>
      <c r="B71" s="54">
        <v>237</v>
      </c>
      <c r="C71" s="47"/>
      <c r="D71" s="48"/>
      <c r="E71" s="49">
        <v>55</v>
      </c>
      <c r="F71" s="52"/>
      <c r="G71" s="52"/>
      <c r="H71" s="52"/>
      <c r="I71" s="52">
        <v>55</v>
      </c>
    </row>
    <row r="72" spans="1:9" s="4" customFormat="1" ht="20.100000000000001" customHeight="1">
      <c r="A72" s="53" t="s">
        <v>52</v>
      </c>
      <c r="B72" s="54">
        <v>238</v>
      </c>
      <c r="C72" s="47"/>
      <c r="D72" s="48"/>
      <c r="E72" s="49">
        <v>30</v>
      </c>
      <c r="F72" s="52"/>
      <c r="G72" s="52"/>
      <c r="H72" s="52"/>
      <c r="I72" s="52">
        <v>30</v>
      </c>
    </row>
    <row r="73" spans="1:9" s="4" customFormat="1" ht="19.5" customHeight="1">
      <c r="A73" s="53" t="s">
        <v>108</v>
      </c>
      <c r="B73" s="54">
        <v>239</v>
      </c>
      <c r="C73" s="47"/>
      <c r="D73" s="48"/>
      <c r="E73" s="49"/>
      <c r="F73" s="52"/>
      <c r="G73" s="52"/>
      <c r="H73" s="52"/>
      <c r="I73" s="52"/>
    </row>
    <row r="74" spans="1:9" s="4" customFormat="1" ht="20.100000000000001" customHeight="1">
      <c r="A74" s="45" t="s">
        <v>84</v>
      </c>
      <c r="B74" s="46">
        <v>260</v>
      </c>
      <c r="C74" s="47"/>
      <c r="D74" s="48"/>
      <c r="E74" s="49"/>
      <c r="F74" s="52"/>
      <c r="G74" s="52"/>
      <c r="H74" s="52"/>
      <c r="I74" s="52"/>
    </row>
    <row r="75" spans="1:9" s="4" customFormat="1" ht="19.5" customHeight="1">
      <c r="A75" s="45" t="s">
        <v>70</v>
      </c>
      <c r="B75" s="46">
        <v>270</v>
      </c>
      <c r="C75" s="47"/>
      <c r="D75" s="48"/>
      <c r="E75" s="49"/>
      <c r="F75" s="52"/>
      <c r="G75" s="52"/>
      <c r="H75" s="52"/>
      <c r="I75" s="52"/>
    </row>
    <row r="76" spans="1:9" s="4" customFormat="1" ht="36" customHeight="1">
      <c r="A76" s="45" t="s">
        <v>107</v>
      </c>
      <c r="B76" s="46">
        <v>280</v>
      </c>
      <c r="C76" s="47"/>
      <c r="D76" s="48"/>
      <c r="E76" s="56"/>
      <c r="F76" s="48"/>
      <c r="G76" s="48"/>
      <c r="H76" s="48"/>
      <c r="I76" s="48"/>
    </row>
    <row r="77" spans="1:9" s="4" customFormat="1" ht="20.100000000000001" customHeight="1">
      <c r="A77" s="67" t="s">
        <v>53</v>
      </c>
      <c r="B77" s="61">
        <v>290</v>
      </c>
      <c r="C77" s="55"/>
      <c r="D77" s="56"/>
      <c r="E77" s="56">
        <f>SUM(F77:I77)</f>
        <v>0</v>
      </c>
      <c r="F77" s="56"/>
      <c r="G77" s="48"/>
      <c r="H77" s="56"/>
      <c r="I77" s="56"/>
    </row>
    <row r="78" spans="1:9" s="11" customFormat="1" ht="20.100000000000001" customHeight="1">
      <c r="A78" s="53" t="s">
        <v>64</v>
      </c>
      <c r="B78" s="62">
        <v>291</v>
      </c>
      <c r="C78" s="47"/>
      <c r="D78" s="48"/>
      <c r="E78" s="56">
        <f>SUM(F78:I78)</f>
        <v>0</v>
      </c>
      <c r="F78" s="48"/>
      <c r="G78" s="48"/>
      <c r="H78" s="48"/>
      <c r="I78" s="48"/>
    </row>
    <row r="79" spans="1:9" s="4" customFormat="1" ht="36.75" customHeight="1">
      <c r="A79" s="53" t="s">
        <v>65</v>
      </c>
      <c r="B79" s="62">
        <v>292</v>
      </c>
      <c r="C79" s="47"/>
      <c r="D79" s="48"/>
      <c r="E79" s="56">
        <f>SUM(F79:I79)</f>
        <v>0</v>
      </c>
      <c r="F79" s="48"/>
      <c r="G79" s="48"/>
      <c r="H79" s="48"/>
      <c r="I79" s="48"/>
    </row>
    <row r="80" spans="1:9" s="8" customFormat="1" ht="36" customHeight="1">
      <c r="A80" s="45" t="s">
        <v>96</v>
      </c>
      <c r="B80" s="65">
        <v>300</v>
      </c>
      <c r="C80" s="47"/>
      <c r="D80" s="48"/>
      <c r="E80" s="56"/>
      <c r="F80" s="48"/>
      <c r="G80" s="48"/>
      <c r="H80" s="48"/>
      <c r="I80" s="48"/>
    </row>
    <row r="81" spans="1:9" s="4" customFormat="1" ht="43.5" customHeight="1">
      <c r="A81" s="103" t="s">
        <v>125</v>
      </c>
      <c r="B81" s="104"/>
      <c r="C81" s="104"/>
      <c r="D81" s="104"/>
      <c r="E81" s="104"/>
      <c r="F81" s="104"/>
      <c r="G81" s="104"/>
      <c r="H81" s="104"/>
      <c r="I81" s="105"/>
    </row>
    <row r="82" spans="1:9" s="4" customFormat="1" ht="20.100000000000001" customHeight="1">
      <c r="A82" s="45" t="s">
        <v>69</v>
      </c>
      <c r="B82" s="65">
        <v>400</v>
      </c>
      <c r="C82" s="48"/>
      <c r="D82" s="48"/>
      <c r="E82" s="49">
        <v>153.5</v>
      </c>
      <c r="F82" s="52">
        <f>F45+F50+F65+F72</f>
        <v>0</v>
      </c>
      <c r="G82" s="52"/>
      <c r="H82" s="52"/>
      <c r="I82" s="52">
        <v>153.5</v>
      </c>
    </row>
    <row r="83" spans="1:9" s="4" customFormat="1" ht="36.75" customHeight="1">
      <c r="A83" s="45" t="s">
        <v>2</v>
      </c>
      <c r="B83" s="65">
        <v>410</v>
      </c>
      <c r="C83" s="48"/>
      <c r="D83" s="48"/>
      <c r="E83" s="49">
        <v>2240</v>
      </c>
      <c r="F83" s="52">
        <f>F57+F70</f>
        <v>0</v>
      </c>
      <c r="G83" s="52"/>
      <c r="H83" s="52"/>
      <c r="I83" s="52">
        <v>2240</v>
      </c>
    </row>
    <row r="84" spans="1:9" s="4" customFormat="1" ht="20.100000000000001" customHeight="1">
      <c r="A84" s="45" t="s">
        <v>3</v>
      </c>
      <c r="B84" s="65">
        <v>420</v>
      </c>
      <c r="C84" s="48"/>
      <c r="D84" s="48"/>
      <c r="E84" s="49">
        <v>505</v>
      </c>
      <c r="F84" s="52">
        <f>F58+F71</f>
        <v>0</v>
      </c>
      <c r="G84" s="52"/>
      <c r="H84" s="52"/>
      <c r="I84" s="52">
        <v>505</v>
      </c>
    </row>
    <row r="85" spans="1:9" s="4" customFormat="1" ht="20.100000000000001" customHeight="1">
      <c r="A85" s="45" t="s">
        <v>62</v>
      </c>
      <c r="B85" s="65">
        <v>430</v>
      </c>
      <c r="C85" s="48"/>
      <c r="D85" s="48"/>
      <c r="E85" s="56"/>
      <c r="F85" s="48"/>
      <c r="G85" s="48"/>
      <c r="H85" s="48"/>
      <c r="I85" s="48"/>
    </row>
    <row r="86" spans="1:9" s="4" customFormat="1" ht="20.100000000000001" customHeight="1">
      <c r="A86" s="45" t="s">
        <v>17</v>
      </c>
      <c r="B86" s="65">
        <v>440</v>
      </c>
      <c r="C86" s="48"/>
      <c r="D86" s="48"/>
      <c r="E86" s="49">
        <v>255.5</v>
      </c>
      <c r="F86" s="52">
        <f>F56+F59+F61+F63+F66+F67+F68+F69+F73+F74+F75+F76+F80</f>
        <v>0</v>
      </c>
      <c r="G86" s="52"/>
      <c r="H86" s="52"/>
      <c r="I86" s="52">
        <v>255.5</v>
      </c>
    </row>
    <row r="87" spans="1:9" s="4" customFormat="1" ht="20.100000000000001" customHeight="1">
      <c r="A87" s="45" t="s">
        <v>71</v>
      </c>
      <c r="B87" s="65">
        <v>450</v>
      </c>
      <c r="C87" s="48"/>
      <c r="D87" s="48"/>
      <c r="E87" s="49">
        <v>3154</v>
      </c>
      <c r="F87" s="49">
        <f>SUM(F82:F86)</f>
        <v>0</v>
      </c>
      <c r="G87" s="49"/>
      <c r="H87" s="49"/>
      <c r="I87" s="49">
        <v>3154</v>
      </c>
    </row>
    <row r="88" spans="1:9" s="4" customFormat="1" ht="20.100000000000001" customHeight="1">
      <c r="A88" s="103" t="s">
        <v>73</v>
      </c>
      <c r="B88" s="104"/>
      <c r="C88" s="104"/>
      <c r="D88" s="104"/>
      <c r="E88" s="104"/>
      <c r="F88" s="104"/>
      <c r="G88" s="104"/>
      <c r="H88" s="104"/>
      <c r="I88" s="105"/>
    </row>
    <row r="89" spans="1:9" s="4" customFormat="1" ht="36" customHeight="1">
      <c r="A89" s="45" t="s">
        <v>78</v>
      </c>
      <c r="B89" s="65">
        <v>500</v>
      </c>
      <c r="C89" s="85"/>
      <c r="D89" s="85"/>
      <c r="E89" s="56"/>
      <c r="F89" s="48"/>
      <c r="G89" s="48"/>
      <c r="H89" s="48"/>
      <c r="I89" s="48"/>
    </row>
    <row r="90" spans="1:9" s="4" customFormat="1" ht="31.5" customHeight="1">
      <c r="A90" s="45" t="s">
        <v>72</v>
      </c>
      <c r="B90" s="62">
        <v>501</v>
      </c>
      <c r="C90" s="85"/>
      <c r="D90" s="85"/>
      <c r="E90" s="56"/>
      <c r="F90" s="48"/>
      <c r="G90" s="48"/>
      <c r="H90" s="48"/>
      <c r="I90" s="48"/>
    </row>
    <row r="91" spans="1:9" s="4" customFormat="1" ht="20.100000000000001" customHeight="1">
      <c r="A91" s="67" t="s">
        <v>67</v>
      </c>
      <c r="B91" s="86">
        <v>510</v>
      </c>
      <c r="C91" s="87"/>
      <c r="D91" s="87">
        <f>SUM(D92:D97)</f>
        <v>0</v>
      </c>
      <c r="E91" s="49"/>
      <c r="F91" s="49"/>
      <c r="G91" s="49"/>
      <c r="H91" s="49"/>
      <c r="I91" s="49"/>
    </row>
    <row r="92" spans="1:9" s="4" customFormat="1" ht="20.100000000000001" customHeight="1">
      <c r="A92" s="45" t="s">
        <v>0</v>
      </c>
      <c r="B92" s="88">
        <v>511</v>
      </c>
      <c r="C92" s="85"/>
      <c r="D92" s="85"/>
      <c r="E92" s="49"/>
      <c r="F92" s="52"/>
      <c r="G92" s="48"/>
      <c r="H92" s="48"/>
      <c r="I92" s="48"/>
    </row>
    <row r="93" spans="1:9" s="4" customFormat="1" ht="43.5" customHeight="1">
      <c r="A93" s="45" t="s">
        <v>112</v>
      </c>
      <c r="B93" s="89">
        <v>512</v>
      </c>
      <c r="C93" s="85"/>
      <c r="D93" s="85"/>
      <c r="E93" s="49"/>
      <c r="F93" s="52"/>
      <c r="G93" s="48"/>
      <c r="H93" s="48"/>
      <c r="I93" s="48"/>
    </row>
    <row r="94" spans="1:9" s="4" customFormat="1" ht="20.100000000000001" customHeight="1">
      <c r="A94" s="45" t="s">
        <v>117</v>
      </c>
      <c r="B94" s="88">
        <v>513</v>
      </c>
      <c r="C94" s="85"/>
      <c r="D94" s="85"/>
      <c r="E94" s="56"/>
      <c r="F94" s="48"/>
      <c r="G94" s="48"/>
      <c r="H94" s="48"/>
      <c r="I94" s="48"/>
    </row>
    <row r="95" spans="1:9" s="4" customFormat="1" ht="20.100000000000001" customHeight="1">
      <c r="A95" s="45" t="s">
        <v>1</v>
      </c>
      <c r="B95" s="89">
        <v>514</v>
      </c>
      <c r="C95" s="85"/>
      <c r="D95" s="85"/>
      <c r="E95" s="56">
        <f>SUM(F95:I95)</f>
        <v>0</v>
      </c>
      <c r="F95" s="48"/>
      <c r="G95" s="48"/>
      <c r="H95" s="48"/>
      <c r="I95" s="48"/>
    </row>
    <row r="96" spans="1:9" s="11" customFormat="1" ht="20.100000000000001" customHeight="1">
      <c r="A96" s="45" t="s">
        <v>21</v>
      </c>
      <c r="B96" s="88">
        <v>515</v>
      </c>
      <c r="C96" s="85"/>
      <c r="D96" s="85"/>
      <c r="E96" s="56">
        <f>SUM(F96:I96)</f>
        <v>0</v>
      </c>
      <c r="F96" s="48"/>
      <c r="G96" s="48"/>
      <c r="H96" s="48"/>
      <c r="I96" s="48"/>
    </row>
    <row r="97" spans="1:9" s="4" customFormat="1" ht="20.100000000000001" customHeight="1">
      <c r="A97" s="45" t="s">
        <v>97</v>
      </c>
      <c r="B97" s="90">
        <v>516</v>
      </c>
      <c r="C97" s="85"/>
      <c r="D97" s="85"/>
      <c r="E97" s="56"/>
      <c r="F97" s="48"/>
      <c r="G97" s="48"/>
      <c r="H97" s="48"/>
      <c r="I97" s="48"/>
    </row>
    <row r="98" spans="1:9" s="4" customFormat="1" ht="20.100000000000001" customHeight="1">
      <c r="A98" s="103" t="s">
        <v>77</v>
      </c>
      <c r="B98" s="104"/>
      <c r="C98" s="104"/>
      <c r="D98" s="104"/>
      <c r="E98" s="104"/>
      <c r="F98" s="104"/>
      <c r="G98" s="104"/>
      <c r="H98" s="104"/>
      <c r="I98" s="105"/>
    </row>
    <row r="99" spans="1:9" s="4" customFormat="1" ht="37.5" customHeight="1">
      <c r="A99" s="45" t="s">
        <v>79</v>
      </c>
      <c r="B99" s="91">
        <v>600</v>
      </c>
      <c r="C99" s="48">
        <f>SUM(C100:C103)</f>
        <v>0</v>
      </c>
      <c r="D99" s="48">
        <f>SUM(D100:D103)</f>
        <v>0</v>
      </c>
      <c r="E99" s="56"/>
      <c r="F99" s="56">
        <f>SUM(F100:F103)</f>
        <v>0</v>
      </c>
      <c r="G99" s="56"/>
      <c r="H99" s="56"/>
      <c r="I99" s="56"/>
    </row>
    <row r="100" spans="1:9" s="4" customFormat="1" ht="20.100000000000001" customHeight="1">
      <c r="A100" s="53" t="s">
        <v>80</v>
      </c>
      <c r="B100" s="90">
        <v>601</v>
      </c>
      <c r="C100" s="48"/>
      <c r="D100" s="48"/>
      <c r="E100" s="56">
        <f t="shared" ref="E100:E108" si="0">SUM(F100:I100)</f>
        <v>0</v>
      </c>
      <c r="F100" s="48"/>
      <c r="G100" s="48"/>
      <c r="H100" s="48"/>
      <c r="I100" s="48"/>
    </row>
    <row r="101" spans="1:9" s="4" customFormat="1" ht="20.100000000000001" customHeight="1">
      <c r="A101" s="53" t="s">
        <v>81</v>
      </c>
      <c r="B101" s="90">
        <v>602</v>
      </c>
      <c r="C101" s="48"/>
      <c r="D101" s="48"/>
      <c r="E101" s="56">
        <f t="shared" si="0"/>
        <v>0</v>
      </c>
      <c r="F101" s="48"/>
      <c r="G101" s="48"/>
      <c r="H101" s="48"/>
      <c r="I101" s="48"/>
    </row>
    <row r="102" spans="1:9" s="4" customFormat="1" ht="20.100000000000001" customHeight="1">
      <c r="A102" s="53" t="s">
        <v>82</v>
      </c>
      <c r="B102" s="90">
        <v>603</v>
      </c>
      <c r="C102" s="48"/>
      <c r="D102" s="48"/>
      <c r="E102" s="56"/>
      <c r="F102" s="48"/>
      <c r="G102" s="92"/>
      <c r="H102" s="92"/>
      <c r="I102" s="92"/>
    </row>
    <row r="103" spans="1:9" s="4" customFormat="1" ht="20.100000000000001" customHeight="1">
      <c r="A103" s="16" t="s">
        <v>111</v>
      </c>
      <c r="B103" s="28">
        <v>610</v>
      </c>
      <c r="C103" s="14"/>
      <c r="D103" s="14"/>
      <c r="E103" s="13"/>
      <c r="F103" s="14"/>
      <c r="G103" s="63"/>
      <c r="H103" s="63"/>
      <c r="I103" s="48"/>
    </row>
    <row r="104" spans="1:9" s="4" customFormat="1" ht="20.100000000000001" customHeight="1">
      <c r="A104" s="16" t="s">
        <v>83</v>
      </c>
      <c r="B104" s="28">
        <v>620</v>
      </c>
      <c r="C104" s="14">
        <f>SUM(C105:C108)</f>
        <v>0</v>
      </c>
      <c r="D104" s="14">
        <f>SUM(D105:D108)</f>
        <v>0</v>
      </c>
      <c r="E104" s="13">
        <f t="shared" si="0"/>
        <v>0</v>
      </c>
      <c r="F104" s="14">
        <f>SUM(F105:F108)</f>
        <v>0</v>
      </c>
      <c r="G104" s="14"/>
      <c r="H104" s="14"/>
      <c r="I104" s="14"/>
    </row>
    <row r="105" spans="1:9" s="4" customFormat="1" ht="20.100000000000001" customHeight="1">
      <c r="A105" s="15" t="s">
        <v>80</v>
      </c>
      <c r="B105" s="27">
        <v>621</v>
      </c>
      <c r="C105" s="14"/>
      <c r="D105" s="14"/>
      <c r="E105" s="13">
        <f t="shared" si="0"/>
        <v>0</v>
      </c>
      <c r="F105" s="14"/>
      <c r="G105" s="14"/>
      <c r="H105" s="14"/>
      <c r="I105" s="14"/>
    </row>
    <row r="106" spans="1:9" s="4" customFormat="1" ht="20.100000000000001" customHeight="1">
      <c r="A106" s="15" t="s">
        <v>81</v>
      </c>
      <c r="B106" s="27">
        <v>622</v>
      </c>
      <c r="C106" s="14"/>
      <c r="D106" s="14"/>
      <c r="E106" s="13">
        <f t="shared" si="0"/>
        <v>0</v>
      </c>
      <c r="F106" s="14"/>
      <c r="G106" s="14"/>
      <c r="H106" s="14"/>
      <c r="I106" s="14"/>
    </row>
    <row r="107" spans="1:9" s="4" customFormat="1" ht="20.100000000000001" customHeight="1">
      <c r="A107" s="15" t="s">
        <v>82</v>
      </c>
      <c r="B107" s="27">
        <v>623</v>
      </c>
      <c r="C107" s="14"/>
      <c r="D107" s="14"/>
      <c r="E107" s="13">
        <f t="shared" si="0"/>
        <v>0</v>
      </c>
      <c r="F107" s="14"/>
      <c r="G107" s="14"/>
      <c r="H107" s="14"/>
      <c r="I107" s="14"/>
    </row>
    <row r="108" spans="1:9" s="4" customFormat="1" ht="20.100000000000001" customHeight="1">
      <c r="A108" s="16" t="s">
        <v>41</v>
      </c>
      <c r="B108" s="28">
        <v>630</v>
      </c>
      <c r="C108" s="14"/>
      <c r="D108" s="14"/>
      <c r="E108" s="13">
        <f t="shared" si="0"/>
        <v>0</v>
      </c>
      <c r="F108" s="14"/>
      <c r="G108" s="14"/>
      <c r="H108" s="14"/>
      <c r="I108" s="14"/>
    </row>
    <row r="109" spans="1:9" s="4" customFormat="1" ht="20.100000000000001" customHeight="1">
      <c r="A109" s="18" t="s">
        <v>14</v>
      </c>
      <c r="B109" s="17">
        <v>700</v>
      </c>
      <c r="C109" s="25"/>
      <c r="D109" s="26">
        <f>SUM(D41+D42+D43+D77+D89+D99)</f>
        <v>0</v>
      </c>
      <c r="E109" s="24">
        <v>3610</v>
      </c>
      <c r="F109" s="24"/>
      <c r="G109" s="24"/>
      <c r="H109" s="24"/>
      <c r="I109" s="24">
        <v>3610</v>
      </c>
    </row>
    <row r="110" spans="1:9" s="4" customFormat="1" ht="20.100000000000001" customHeight="1">
      <c r="A110" s="18" t="s">
        <v>27</v>
      </c>
      <c r="B110" s="17">
        <v>800</v>
      </c>
      <c r="C110" s="25">
        <f>C45+C50+C57+C58+C59+C62+C63+C64+C91+C104+C56+C61+C80</f>
        <v>0</v>
      </c>
      <c r="D110" s="26">
        <f>D45+D49+D50+D57+D58+D59+D62+D63+D64+D91+D104</f>
        <v>0</v>
      </c>
      <c r="E110" s="24"/>
      <c r="F110" s="24"/>
      <c r="G110" s="24"/>
      <c r="H110" s="24"/>
      <c r="I110" s="24"/>
    </row>
    <row r="111" spans="1:9" s="4" customFormat="1" ht="20.100000000000001" customHeight="1">
      <c r="A111" s="16" t="s">
        <v>94</v>
      </c>
      <c r="B111" s="17">
        <v>850</v>
      </c>
      <c r="C111" s="26"/>
      <c r="D111" s="25"/>
      <c r="E111" s="24">
        <v>113.5</v>
      </c>
      <c r="F111" s="19"/>
      <c r="G111" s="19"/>
      <c r="H111" s="19"/>
      <c r="I111" s="19">
        <v>113.5</v>
      </c>
    </row>
    <row r="112" spans="1:9" ht="20.100000000000001" customHeight="1">
      <c r="A112" s="110" t="s">
        <v>74</v>
      </c>
      <c r="B112" s="111"/>
      <c r="C112" s="29"/>
      <c r="D112" s="29"/>
      <c r="E112" s="13"/>
      <c r="F112" s="13"/>
      <c r="G112" s="13"/>
      <c r="H112" s="13"/>
      <c r="I112" s="13"/>
    </row>
    <row r="113" spans="1:9" ht="20.100000000000001" customHeight="1">
      <c r="A113" s="16" t="s">
        <v>85</v>
      </c>
      <c r="B113" s="17">
        <v>900</v>
      </c>
      <c r="C113" s="14"/>
      <c r="D113" s="14"/>
      <c r="E113" s="13"/>
      <c r="F113" s="19"/>
      <c r="G113" s="25"/>
      <c r="H113" s="25"/>
      <c r="I113" s="25"/>
    </row>
    <row r="114" spans="1:9" ht="19.5" customHeight="1">
      <c r="A114" s="16" t="s">
        <v>75</v>
      </c>
      <c r="B114" s="17">
        <v>910</v>
      </c>
      <c r="C114" s="14"/>
      <c r="D114" s="14"/>
      <c r="E114" s="13"/>
      <c r="F114" s="14"/>
      <c r="G114" s="14"/>
      <c r="H114" s="14"/>
      <c r="I114" s="14"/>
    </row>
    <row r="115" spans="1:9" ht="19.5" customHeight="1">
      <c r="A115" s="16" t="s">
        <v>76</v>
      </c>
      <c r="B115" s="17">
        <v>920</v>
      </c>
      <c r="C115" s="14"/>
      <c r="D115" s="14"/>
      <c r="E115" s="13">
        <v>0</v>
      </c>
      <c r="F115" s="14"/>
      <c r="G115" s="14"/>
      <c r="H115" s="14"/>
      <c r="I115" s="14"/>
    </row>
    <row r="116" spans="1:9" ht="19.5" customHeight="1">
      <c r="A116" s="16" t="s">
        <v>87</v>
      </c>
      <c r="B116" s="17">
        <v>930</v>
      </c>
      <c r="C116" s="14"/>
      <c r="D116" s="14"/>
      <c r="E116" s="13">
        <v>0</v>
      </c>
      <c r="F116" s="14">
        <v>0</v>
      </c>
      <c r="G116" s="14">
        <v>0</v>
      </c>
      <c r="H116" s="14"/>
      <c r="I116" s="14"/>
    </row>
    <row r="117" spans="1:9" ht="19.5" customHeight="1">
      <c r="A117" s="30"/>
      <c r="B117" s="31"/>
      <c r="C117" s="32"/>
      <c r="D117" s="32"/>
      <c r="E117" s="33"/>
      <c r="F117" s="32"/>
      <c r="G117" s="32"/>
      <c r="H117" s="32"/>
      <c r="I117" s="32"/>
    </row>
    <row r="118" spans="1:9" ht="19.5" customHeight="1">
      <c r="A118" s="30"/>
      <c r="B118" s="21"/>
      <c r="C118" s="34"/>
      <c r="D118" s="35"/>
      <c r="E118" s="36"/>
      <c r="F118" s="35"/>
      <c r="G118" s="35"/>
      <c r="H118" s="35"/>
      <c r="I118" s="35"/>
    </row>
    <row r="119" spans="1:9" ht="19.5" customHeight="1">
      <c r="A119" s="37" t="s">
        <v>124</v>
      </c>
      <c r="B119" s="31"/>
      <c r="C119" s="107"/>
      <c r="D119" s="107"/>
      <c r="E119" s="107"/>
      <c r="F119" s="38"/>
      <c r="G119" s="98" t="s">
        <v>105</v>
      </c>
      <c r="H119" s="98"/>
      <c r="I119" s="98"/>
    </row>
    <row r="120" spans="1:9" ht="19.5" customHeight="1">
      <c r="A120" s="21" t="s">
        <v>24</v>
      </c>
      <c r="B120" s="20"/>
      <c r="C120" s="97" t="s">
        <v>25</v>
      </c>
      <c r="D120" s="97"/>
      <c r="E120" s="97"/>
      <c r="F120" s="39"/>
      <c r="G120" s="97" t="s">
        <v>93</v>
      </c>
      <c r="H120" s="97"/>
      <c r="I120" s="97"/>
    </row>
    <row r="121" spans="1:9" ht="16.5" customHeight="1">
      <c r="A121" s="20"/>
      <c r="B121" s="40"/>
      <c r="C121" s="41" t="s">
        <v>90</v>
      </c>
      <c r="D121" s="40"/>
      <c r="E121" s="42"/>
      <c r="F121" s="40"/>
      <c r="G121" s="35"/>
      <c r="H121" s="35"/>
      <c r="I121" s="35"/>
    </row>
    <row r="122" spans="1:9" ht="20.100000000000001" customHeight="1">
      <c r="A122" s="43"/>
      <c r="B122" s="40"/>
      <c r="C122" s="40"/>
      <c r="D122" s="40"/>
      <c r="E122" s="42"/>
      <c r="F122" s="43"/>
      <c r="G122" s="35"/>
      <c r="H122" s="35"/>
      <c r="I122" s="35"/>
    </row>
    <row r="123" spans="1:9" s="4" customFormat="1" ht="20.100000000000001" customHeight="1">
      <c r="A123" s="108"/>
      <c r="B123" s="108"/>
      <c r="C123" s="108"/>
      <c r="D123" s="108"/>
      <c r="E123" s="108"/>
      <c r="F123" s="108"/>
      <c r="G123" s="35"/>
      <c r="H123" s="35"/>
      <c r="I123" s="35"/>
    </row>
    <row r="124" spans="1:9" ht="20.100000000000001" customHeight="1">
      <c r="A124" s="23"/>
      <c r="B124" s="23"/>
      <c r="C124" s="23"/>
      <c r="D124" s="23"/>
      <c r="E124" s="22"/>
      <c r="F124" s="23"/>
      <c r="G124" s="35"/>
      <c r="H124" s="35"/>
      <c r="I124" s="35"/>
    </row>
    <row r="125" spans="1:9">
      <c r="A125" s="30"/>
      <c r="B125" s="21"/>
      <c r="C125" s="34"/>
      <c r="D125" s="35"/>
      <c r="E125" s="36"/>
      <c r="F125" s="35"/>
      <c r="G125" s="35"/>
      <c r="H125" s="35"/>
      <c r="I125" s="35"/>
    </row>
    <row r="126" spans="1:9">
      <c r="A126" s="30"/>
      <c r="B126" s="21"/>
      <c r="C126" s="34"/>
      <c r="D126" s="35"/>
      <c r="E126" s="36"/>
      <c r="F126" s="35"/>
      <c r="G126" s="35"/>
      <c r="H126" s="35"/>
      <c r="I126" s="35"/>
    </row>
    <row r="127" spans="1:9">
      <c r="A127" s="30"/>
      <c r="B127" s="21"/>
      <c r="C127" s="34"/>
      <c r="D127" s="35"/>
      <c r="E127" s="36"/>
      <c r="F127" s="35"/>
      <c r="G127" s="35"/>
      <c r="H127" s="35"/>
      <c r="I127" s="35"/>
    </row>
    <row r="128" spans="1:9">
      <c r="A128" s="30"/>
      <c r="B128" s="21"/>
      <c r="C128" s="34"/>
      <c r="D128" s="35"/>
      <c r="E128" s="36"/>
      <c r="F128" s="35"/>
      <c r="G128" s="35"/>
      <c r="H128" s="35"/>
      <c r="I128" s="35"/>
    </row>
    <row r="129" spans="1:9">
      <c r="A129" s="30"/>
      <c r="B129" s="21"/>
      <c r="C129" s="34"/>
      <c r="D129" s="35"/>
      <c r="E129" s="36"/>
      <c r="F129" s="35"/>
      <c r="G129" s="35"/>
      <c r="H129" s="35"/>
      <c r="I129" s="35"/>
    </row>
    <row r="130" spans="1:9">
      <c r="A130" s="30"/>
      <c r="B130" s="21"/>
      <c r="C130" s="34"/>
      <c r="D130" s="35"/>
      <c r="E130" s="36"/>
      <c r="F130" s="35"/>
      <c r="G130" s="35"/>
      <c r="H130" s="35"/>
      <c r="I130" s="35"/>
    </row>
    <row r="131" spans="1:9">
      <c r="A131" s="30"/>
      <c r="B131" s="21"/>
      <c r="C131" s="34"/>
      <c r="D131" s="35"/>
      <c r="E131" s="36"/>
      <c r="F131" s="35"/>
      <c r="G131" s="35"/>
      <c r="H131" s="35"/>
      <c r="I131" s="35"/>
    </row>
    <row r="132" spans="1:9">
      <c r="A132" s="30"/>
      <c r="B132" s="21"/>
      <c r="C132" s="34"/>
      <c r="D132" s="35"/>
      <c r="E132" s="36"/>
      <c r="F132" s="35"/>
      <c r="G132" s="35"/>
      <c r="H132" s="35"/>
      <c r="I132" s="35"/>
    </row>
    <row r="133" spans="1:9">
      <c r="A133" s="30"/>
      <c r="B133" s="21"/>
      <c r="C133" s="34"/>
      <c r="D133" s="35"/>
      <c r="E133" s="36"/>
      <c r="F133" s="35"/>
      <c r="G133" s="35"/>
      <c r="H133" s="35"/>
      <c r="I133" s="35"/>
    </row>
    <row r="134" spans="1:9">
      <c r="A134" s="30"/>
      <c r="B134" s="21"/>
      <c r="C134" s="34"/>
      <c r="D134" s="35"/>
      <c r="E134" s="36"/>
      <c r="F134" s="35"/>
      <c r="G134" s="35"/>
      <c r="H134" s="35"/>
      <c r="I134" s="35"/>
    </row>
    <row r="135" spans="1:9">
      <c r="A135" s="30"/>
      <c r="B135" s="21"/>
      <c r="C135" s="34"/>
      <c r="D135" s="35"/>
      <c r="E135" s="36"/>
      <c r="F135" s="35"/>
      <c r="G135" s="35"/>
      <c r="H135" s="35"/>
      <c r="I135" s="35"/>
    </row>
    <row r="136" spans="1:9">
      <c r="A136" s="30"/>
      <c r="B136" s="21"/>
      <c r="C136" s="34"/>
      <c r="D136" s="35"/>
      <c r="E136" s="36"/>
      <c r="F136" s="35"/>
      <c r="G136" s="35"/>
      <c r="H136" s="35"/>
      <c r="I136" s="35"/>
    </row>
    <row r="137" spans="1:9">
      <c r="A137" s="30"/>
      <c r="B137" s="21"/>
      <c r="C137" s="34"/>
      <c r="D137" s="35"/>
      <c r="E137" s="36"/>
      <c r="F137" s="35"/>
      <c r="G137" s="35"/>
      <c r="H137" s="35"/>
      <c r="I137" s="35"/>
    </row>
    <row r="138" spans="1:9">
      <c r="A138" s="30"/>
      <c r="B138" s="21"/>
      <c r="C138" s="34"/>
      <c r="D138" s="35"/>
      <c r="E138" s="36"/>
      <c r="F138" s="35"/>
      <c r="G138" s="35"/>
      <c r="H138" s="35"/>
      <c r="I138" s="35"/>
    </row>
    <row r="139" spans="1:9">
      <c r="A139" s="30"/>
      <c r="B139" s="21"/>
      <c r="C139" s="34"/>
      <c r="D139" s="35"/>
      <c r="E139" s="36"/>
      <c r="F139" s="35"/>
      <c r="G139" s="35"/>
      <c r="H139" s="35"/>
      <c r="I139" s="35"/>
    </row>
    <row r="140" spans="1:9">
      <c r="A140" s="30"/>
      <c r="B140" s="21"/>
      <c r="C140" s="34"/>
      <c r="D140" s="35"/>
      <c r="E140" s="36"/>
      <c r="F140" s="35"/>
      <c r="G140" s="35"/>
      <c r="H140" s="35"/>
      <c r="I140" s="35"/>
    </row>
    <row r="141" spans="1:9">
      <c r="A141" s="30"/>
      <c r="B141" s="21"/>
      <c r="C141" s="34"/>
      <c r="D141" s="35"/>
      <c r="E141" s="36"/>
      <c r="F141" s="35"/>
      <c r="G141" s="35"/>
      <c r="H141" s="35"/>
      <c r="I141" s="35"/>
    </row>
    <row r="142" spans="1:9">
      <c r="A142" s="30"/>
      <c r="B142" s="21"/>
      <c r="C142" s="34"/>
      <c r="D142" s="35"/>
      <c r="E142" s="36"/>
      <c r="F142" s="35"/>
      <c r="G142" s="35"/>
      <c r="H142" s="35"/>
      <c r="I142" s="35"/>
    </row>
    <row r="143" spans="1:9">
      <c r="A143" s="30"/>
      <c r="B143" s="21"/>
      <c r="C143" s="34"/>
      <c r="D143" s="35"/>
      <c r="E143" s="36"/>
      <c r="F143" s="35"/>
      <c r="G143" s="35"/>
      <c r="H143" s="35"/>
      <c r="I143" s="35"/>
    </row>
    <row r="144" spans="1:9">
      <c r="A144" s="30"/>
      <c r="B144" s="21"/>
      <c r="C144" s="34"/>
      <c r="D144" s="35"/>
      <c r="E144" s="36"/>
      <c r="F144" s="35"/>
      <c r="G144" s="35"/>
      <c r="H144" s="35"/>
      <c r="I144" s="35"/>
    </row>
    <row r="145" spans="1:9">
      <c r="A145" s="30"/>
      <c r="B145" s="21"/>
      <c r="C145" s="34"/>
      <c r="D145" s="35"/>
      <c r="E145" s="36"/>
      <c r="F145" s="35"/>
      <c r="G145" s="35"/>
      <c r="H145" s="35"/>
      <c r="I145" s="35"/>
    </row>
    <row r="146" spans="1:9">
      <c r="A146" s="30"/>
      <c r="B146" s="21"/>
      <c r="C146" s="34"/>
      <c r="D146" s="35"/>
      <c r="E146" s="36"/>
      <c r="F146" s="35"/>
      <c r="G146" s="35"/>
      <c r="H146" s="35"/>
      <c r="I146" s="35"/>
    </row>
    <row r="147" spans="1:9">
      <c r="A147" s="30"/>
      <c r="B147" s="21"/>
      <c r="C147" s="34"/>
      <c r="D147" s="35"/>
      <c r="E147" s="36"/>
      <c r="F147" s="35"/>
      <c r="G147" s="35"/>
      <c r="H147" s="35"/>
      <c r="I147" s="35"/>
    </row>
    <row r="148" spans="1:9">
      <c r="A148" s="30"/>
      <c r="B148" s="21"/>
      <c r="C148" s="34"/>
      <c r="D148" s="35"/>
      <c r="E148" s="36"/>
      <c r="F148" s="35"/>
      <c r="G148" s="35"/>
      <c r="H148" s="35"/>
      <c r="I148" s="35"/>
    </row>
    <row r="149" spans="1:9">
      <c r="A149" s="30"/>
      <c r="B149" s="21"/>
      <c r="C149" s="34"/>
      <c r="D149" s="35"/>
      <c r="E149" s="36"/>
      <c r="F149" s="35"/>
      <c r="G149" s="35"/>
      <c r="H149" s="35"/>
      <c r="I149" s="35"/>
    </row>
    <row r="150" spans="1:9">
      <c r="A150" s="12"/>
      <c r="C150" s="5"/>
      <c r="D150" s="6"/>
      <c r="E150" s="10"/>
      <c r="F150" s="6"/>
      <c r="G150" s="6"/>
      <c r="H150" s="6"/>
      <c r="I150" s="6"/>
    </row>
    <row r="151" spans="1:9">
      <c r="A151" s="12"/>
      <c r="C151" s="5"/>
      <c r="D151" s="6"/>
      <c r="E151" s="10"/>
      <c r="F151" s="6"/>
      <c r="G151" s="6"/>
      <c r="H151" s="6"/>
      <c r="I151" s="6"/>
    </row>
    <row r="152" spans="1:9">
      <c r="A152" s="12"/>
      <c r="C152" s="5"/>
      <c r="D152" s="6"/>
      <c r="E152" s="10"/>
      <c r="F152" s="6"/>
      <c r="G152" s="6"/>
      <c r="H152" s="6"/>
      <c r="I152" s="6"/>
    </row>
    <row r="153" spans="1:9">
      <c r="A153" s="12"/>
      <c r="C153" s="5"/>
      <c r="D153" s="6"/>
      <c r="E153" s="10"/>
      <c r="F153" s="6"/>
      <c r="G153" s="6"/>
      <c r="H153" s="6"/>
      <c r="I153" s="6"/>
    </row>
    <row r="154" spans="1:9">
      <c r="A154" s="12"/>
      <c r="C154" s="5"/>
      <c r="D154" s="6"/>
      <c r="E154" s="10"/>
      <c r="F154" s="6"/>
      <c r="G154" s="6"/>
      <c r="H154" s="6"/>
      <c r="I154" s="6"/>
    </row>
    <row r="155" spans="1:9">
      <c r="A155" s="12"/>
      <c r="C155" s="5"/>
      <c r="D155" s="6"/>
      <c r="E155" s="10"/>
      <c r="F155" s="6"/>
      <c r="G155" s="6"/>
      <c r="H155" s="6"/>
      <c r="I155" s="6"/>
    </row>
    <row r="156" spans="1:9">
      <c r="A156" s="12"/>
      <c r="C156" s="5"/>
      <c r="D156" s="6"/>
      <c r="E156" s="10"/>
      <c r="F156" s="6"/>
      <c r="G156" s="6"/>
      <c r="H156" s="6"/>
      <c r="I156" s="6"/>
    </row>
    <row r="157" spans="1:9">
      <c r="A157" s="12"/>
      <c r="C157" s="5"/>
      <c r="D157" s="6"/>
      <c r="E157" s="10"/>
      <c r="F157" s="6"/>
      <c r="G157" s="6"/>
      <c r="H157" s="6"/>
      <c r="I157" s="6"/>
    </row>
    <row r="158" spans="1:9">
      <c r="A158" s="12"/>
      <c r="C158" s="5"/>
      <c r="D158" s="6"/>
      <c r="E158" s="10"/>
      <c r="F158" s="6"/>
      <c r="G158" s="6"/>
      <c r="H158" s="6"/>
      <c r="I158" s="6"/>
    </row>
    <row r="159" spans="1:9">
      <c r="A159" s="12"/>
      <c r="C159" s="5"/>
      <c r="D159" s="6"/>
      <c r="E159" s="10"/>
      <c r="F159" s="6"/>
      <c r="G159" s="6"/>
      <c r="H159" s="6"/>
      <c r="I159" s="6"/>
    </row>
    <row r="160" spans="1:9">
      <c r="A160" s="12"/>
      <c r="C160" s="5"/>
      <c r="D160" s="6"/>
      <c r="E160" s="10"/>
      <c r="F160" s="6"/>
      <c r="G160" s="6"/>
      <c r="H160" s="6"/>
      <c r="I160" s="6"/>
    </row>
    <row r="161" spans="1:9">
      <c r="A161" s="12"/>
      <c r="C161" s="5"/>
      <c r="D161" s="6"/>
      <c r="E161" s="10"/>
      <c r="F161" s="6"/>
      <c r="G161" s="6"/>
      <c r="H161" s="6"/>
      <c r="I161" s="6"/>
    </row>
    <row r="162" spans="1:9">
      <c r="A162" s="7"/>
    </row>
    <row r="163" spans="1:9">
      <c r="A163" s="7"/>
    </row>
    <row r="164" spans="1:9">
      <c r="A164" s="7"/>
    </row>
    <row r="165" spans="1:9">
      <c r="A165" s="7"/>
    </row>
    <row r="166" spans="1:9">
      <c r="A166" s="7"/>
    </row>
    <row r="167" spans="1:9">
      <c r="A167" s="7"/>
    </row>
    <row r="168" spans="1:9">
      <c r="A168" s="7"/>
    </row>
    <row r="169" spans="1:9">
      <c r="A169" s="7"/>
    </row>
    <row r="170" spans="1:9">
      <c r="A170" s="7"/>
    </row>
    <row r="171" spans="1:9">
      <c r="A171" s="7"/>
    </row>
    <row r="172" spans="1:9">
      <c r="A172" s="7"/>
    </row>
    <row r="173" spans="1:9">
      <c r="A173" s="7"/>
    </row>
    <row r="174" spans="1:9">
      <c r="A174" s="7"/>
    </row>
    <row r="175" spans="1:9">
      <c r="A175" s="7"/>
    </row>
    <row r="176" spans="1:9">
      <c r="A176" s="7"/>
    </row>
    <row r="177" spans="1:1">
      <c r="A177" s="7"/>
    </row>
    <row r="178" spans="1:1">
      <c r="A178" s="7"/>
    </row>
    <row r="179" spans="1:1">
      <c r="A179" s="7"/>
    </row>
    <row r="180" spans="1:1">
      <c r="A180" s="7"/>
    </row>
    <row r="181" spans="1:1">
      <c r="A181" s="7"/>
    </row>
    <row r="182" spans="1:1">
      <c r="A182" s="7"/>
    </row>
    <row r="183" spans="1:1">
      <c r="A183" s="7"/>
    </row>
    <row r="184" spans="1:1">
      <c r="A184" s="7"/>
    </row>
    <row r="185" spans="1:1">
      <c r="A185" s="7"/>
    </row>
    <row r="186" spans="1:1">
      <c r="A186" s="7"/>
    </row>
    <row r="187" spans="1:1">
      <c r="A187" s="7"/>
    </row>
    <row r="188" spans="1:1">
      <c r="A188" s="7"/>
    </row>
    <row r="189" spans="1:1">
      <c r="A189" s="7"/>
    </row>
    <row r="190" spans="1:1">
      <c r="A190" s="7"/>
    </row>
    <row r="191" spans="1:1">
      <c r="A191" s="7"/>
    </row>
    <row r="192" spans="1:1">
      <c r="A192" s="7"/>
    </row>
    <row r="193" spans="1:1">
      <c r="A193" s="7"/>
    </row>
    <row r="194" spans="1:1">
      <c r="A194" s="7"/>
    </row>
    <row r="195" spans="1:1">
      <c r="A195" s="7"/>
    </row>
    <row r="196" spans="1:1">
      <c r="A196" s="7"/>
    </row>
    <row r="197" spans="1:1">
      <c r="A197" s="7"/>
    </row>
    <row r="198" spans="1:1">
      <c r="A198" s="7"/>
    </row>
    <row r="199" spans="1:1">
      <c r="A199" s="7"/>
    </row>
    <row r="200" spans="1:1">
      <c r="A200" s="7"/>
    </row>
    <row r="201" spans="1:1">
      <c r="A201" s="7"/>
    </row>
    <row r="202" spans="1:1">
      <c r="A202" s="7"/>
    </row>
    <row r="203" spans="1:1">
      <c r="A203" s="7"/>
    </row>
    <row r="204" spans="1:1">
      <c r="A204" s="7"/>
    </row>
    <row r="205" spans="1:1">
      <c r="A205" s="7"/>
    </row>
    <row r="206" spans="1:1">
      <c r="A206" s="7"/>
    </row>
    <row r="207" spans="1:1">
      <c r="A207" s="7"/>
    </row>
    <row r="208" spans="1:1">
      <c r="A208" s="7"/>
    </row>
    <row r="209" spans="1:1">
      <c r="A209" s="7"/>
    </row>
    <row r="210" spans="1:1">
      <c r="A210" s="7"/>
    </row>
    <row r="211" spans="1:1">
      <c r="A211" s="7"/>
    </row>
    <row r="212" spans="1:1">
      <c r="A212" s="7"/>
    </row>
    <row r="213" spans="1:1">
      <c r="A213" s="7"/>
    </row>
    <row r="214" spans="1:1">
      <c r="A214" s="7"/>
    </row>
    <row r="215" spans="1:1">
      <c r="A215" s="7"/>
    </row>
    <row r="216" spans="1:1">
      <c r="A216" s="7"/>
    </row>
    <row r="217" spans="1:1">
      <c r="A217" s="7"/>
    </row>
    <row r="218" spans="1:1">
      <c r="A218" s="7"/>
    </row>
    <row r="219" spans="1:1">
      <c r="A219" s="7"/>
    </row>
    <row r="220" spans="1:1">
      <c r="A220" s="7"/>
    </row>
    <row r="221" spans="1:1">
      <c r="A221" s="7"/>
    </row>
    <row r="222" spans="1:1">
      <c r="A222" s="7"/>
    </row>
    <row r="223" spans="1:1">
      <c r="A223" s="7"/>
    </row>
    <row r="224" spans="1:1">
      <c r="A224" s="7"/>
    </row>
    <row r="225" spans="1:1">
      <c r="A225" s="7"/>
    </row>
    <row r="226" spans="1:1">
      <c r="A226" s="7"/>
    </row>
    <row r="227" spans="1:1">
      <c r="A227" s="7"/>
    </row>
    <row r="228" spans="1:1">
      <c r="A228" s="7"/>
    </row>
    <row r="229" spans="1:1">
      <c r="A229" s="7"/>
    </row>
    <row r="230" spans="1:1">
      <c r="A230" s="7"/>
    </row>
    <row r="231" spans="1:1">
      <c r="A231" s="7"/>
    </row>
    <row r="232" spans="1:1">
      <c r="A232" s="7"/>
    </row>
    <row r="233" spans="1:1">
      <c r="A233" s="7"/>
    </row>
    <row r="234" spans="1:1">
      <c r="A234" s="7"/>
    </row>
    <row r="235" spans="1:1">
      <c r="A235" s="7"/>
    </row>
    <row r="236" spans="1:1">
      <c r="A236" s="7"/>
    </row>
    <row r="237" spans="1:1">
      <c r="A237" s="7"/>
    </row>
    <row r="238" spans="1:1">
      <c r="A238" s="7"/>
    </row>
    <row r="239" spans="1:1">
      <c r="A239" s="7"/>
    </row>
    <row r="240" spans="1:1">
      <c r="A240" s="7"/>
    </row>
    <row r="241" spans="1:1">
      <c r="A241" s="7"/>
    </row>
    <row r="242" spans="1:1">
      <c r="A242" s="7"/>
    </row>
    <row r="243" spans="1:1">
      <c r="A243" s="7"/>
    </row>
    <row r="244" spans="1:1">
      <c r="A244" s="7"/>
    </row>
    <row r="245" spans="1:1">
      <c r="A245" s="7"/>
    </row>
    <row r="246" spans="1:1">
      <c r="A246" s="7"/>
    </row>
    <row r="247" spans="1:1">
      <c r="A247" s="7"/>
    </row>
    <row r="248" spans="1:1">
      <c r="A248" s="7"/>
    </row>
    <row r="249" spans="1:1">
      <c r="A249" s="7"/>
    </row>
    <row r="250" spans="1:1">
      <c r="A250" s="7"/>
    </row>
    <row r="251" spans="1:1">
      <c r="A251" s="7"/>
    </row>
    <row r="252" spans="1:1">
      <c r="A252" s="7"/>
    </row>
    <row r="253" spans="1:1">
      <c r="A253" s="7"/>
    </row>
    <row r="254" spans="1:1">
      <c r="A254" s="7"/>
    </row>
    <row r="255" spans="1:1">
      <c r="A255" s="7"/>
    </row>
    <row r="256" spans="1:1">
      <c r="A256" s="7"/>
    </row>
    <row r="257" spans="1:1">
      <c r="A257" s="7"/>
    </row>
    <row r="258" spans="1:1">
      <c r="A258" s="7"/>
    </row>
    <row r="259" spans="1:1">
      <c r="A259" s="7"/>
    </row>
    <row r="260" spans="1:1">
      <c r="A260" s="7"/>
    </row>
    <row r="261" spans="1:1">
      <c r="A261" s="7"/>
    </row>
    <row r="262" spans="1:1">
      <c r="A262" s="7"/>
    </row>
    <row r="263" spans="1:1">
      <c r="A263" s="7"/>
    </row>
    <row r="264" spans="1:1">
      <c r="A264" s="7"/>
    </row>
    <row r="265" spans="1:1">
      <c r="A265" s="7"/>
    </row>
    <row r="266" spans="1:1">
      <c r="A266" s="7"/>
    </row>
    <row r="267" spans="1:1">
      <c r="A267" s="7"/>
    </row>
    <row r="268" spans="1:1">
      <c r="A268" s="7"/>
    </row>
    <row r="269" spans="1:1">
      <c r="A269" s="7"/>
    </row>
    <row r="270" spans="1:1">
      <c r="A270" s="7"/>
    </row>
    <row r="271" spans="1:1">
      <c r="A271" s="7"/>
    </row>
    <row r="272" spans="1:1">
      <c r="A272" s="7"/>
    </row>
    <row r="273" spans="1:1">
      <c r="A273" s="7"/>
    </row>
    <row r="274" spans="1:1">
      <c r="A274" s="7"/>
    </row>
    <row r="275" spans="1:1">
      <c r="A275" s="7"/>
    </row>
    <row r="276" spans="1:1">
      <c r="A276" s="7"/>
    </row>
    <row r="277" spans="1:1">
      <c r="A277" s="7"/>
    </row>
    <row r="278" spans="1:1">
      <c r="A278" s="7"/>
    </row>
    <row r="279" spans="1:1">
      <c r="A279" s="7"/>
    </row>
    <row r="280" spans="1:1">
      <c r="A280" s="7"/>
    </row>
    <row r="281" spans="1:1">
      <c r="A281" s="7"/>
    </row>
    <row r="282" spans="1:1">
      <c r="A282" s="7"/>
    </row>
    <row r="283" spans="1:1">
      <c r="A283" s="7"/>
    </row>
    <row r="284" spans="1:1">
      <c r="A284" s="7"/>
    </row>
    <row r="285" spans="1:1">
      <c r="A285" s="7"/>
    </row>
    <row r="286" spans="1:1">
      <c r="A286" s="7"/>
    </row>
    <row r="287" spans="1:1">
      <c r="A287" s="7"/>
    </row>
    <row r="288" spans="1:1">
      <c r="A288" s="7"/>
    </row>
    <row r="289" spans="1:1">
      <c r="A289" s="7"/>
    </row>
    <row r="290" spans="1:1">
      <c r="A290" s="7"/>
    </row>
    <row r="291" spans="1:1">
      <c r="A291" s="7"/>
    </row>
    <row r="292" spans="1:1">
      <c r="A292" s="7"/>
    </row>
    <row r="293" spans="1:1">
      <c r="A293" s="7"/>
    </row>
    <row r="294" spans="1:1">
      <c r="A294" s="7"/>
    </row>
    <row r="295" spans="1:1">
      <c r="A295" s="7"/>
    </row>
    <row r="296" spans="1:1">
      <c r="A296" s="7"/>
    </row>
    <row r="297" spans="1:1">
      <c r="A297" s="7"/>
    </row>
    <row r="298" spans="1:1">
      <c r="A298" s="7"/>
    </row>
    <row r="299" spans="1:1">
      <c r="A299" s="7"/>
    </row>
    <row r="300" spans="1:1">
      <c r="A300" s="7"/>
    </row>
    <row r="301" spans="1:1">
      <c r="A301" s="7"/>
    </row>
    <row r="302" spans="1:1">
      <c r="A302" s="7"/>
    </row>
    <row r="303" spans="1:1">
      <c r="A303" s="7"/>
    </row>
    <row r="304" spans="1:1">
      <c r="A304" s="7"/>
    </row>
    <row r="305" spans="1:1">
      <c r="A305" s="7"/>
    </row>
    <row r="306" spans="1:1">
      <c r="A306" s="7"/>
    </row>
    <row r="307" spans="1:1">
      <c r="A307" s="7"/>
    </row>
    <row r="308" spans="1:1">
      <c r="A308" s="7"/>
    </row>
    <row r="309" spans="1:1">
      <c r="A309" s="7"/>
    </row>
    <row r="310" spans="1:1">
      <c r="A310" s="7"/>
    </row>
    <row r="311" spans="1:1">
      <c r="A311" s="7"/>
    </row>
    <row r="312" spans="1:1">
      <c r="A312" s="7"/>
    </row>
    <row r="313" spans="1:1">
      <c r="A313" s="7"/>
    </row>
    <row r="314" spans="1:1">
      <c r="A314" s="7"/>
    </row>
    <row r="315" spans="1:1">
      <c r="A315" s="7"/>
    </row>
    <row r="316" spans="1:1">
      <c r="A316" s="7"/>
    </row>
    <row r="317" spans="1:1">
      <c r="A317" s="7"/>
    </row>
    <row r="318" spans="1:1">
      <c r="A318" s="7"/>
    </row>
    <row r="319" spans="1:1">
      <c r="A319" s="7"/>
    </row>
    <row r="320" spans="1:1">
      <c r="A320" s="7"/>
    </row>
    <row r="321" spans="1:1">
      <c r="A321" s="7"/>
    </row>
    <row r="322" spans="1:1">
      <c r="A322" s="7"/>
    </row>
    <row r="323" spans="1:1">
      <c r="A323" s="7"/>
    </row>
    <row r="324" spans="1:1">
      <c r="A324" s="7"/>
    </row>
    <row r="325" spans="1:1">
      <c r="A325" s="7"/>
    </row>
    <row r="326" spans="1:1">
      <c r="A326" s="7"/>
    </row>
    <row r="327" spans="1:1">
      <c r="A327" s="7"/>
    </row>
    <row r="328" spans="1:1">
      <c r="A328" s="7"/>
    </row>
  </sheetData>
  <mergeCells count="42">
    <mergeCell ref="B24:E24"/>
    <mergeCell ref="B25:E25"/>
    <mergeCell ref="B19:E19"/>
    <mergeCell ref="H19:I19"/>
    <mergeCell ref="B20:G20"/>
    <mergeCell ref="B21:E21"/>
    <mergeCell ref="B22:E22"/>
    <mergeCell ref="A123:F123"/>
    <mergeCell ref="B30:E30"/>
    <mergeCell ref="B31:E31"/>
    <mergeCell ref="A33:I33"/>
    <mergeCell ref="A112:B112"/>
    <mergeCell ref="A36:A37"/>
    <mergeCell ref="B36:B37"/>
    <mergeCell ref="C36:C37"/>
    <mergeCell ref="D36:D37"/>
    <mergeCell ref="A39:I39"/>
    <mergeCell ref="A40:I40"/>
    <mergeCell ref="A81:I81"/>
    <mergeCell ref="E36:E37"/>
    <mergeCell ref="F36:I36"/>
    <mergeCell ref="G120:I120"/>
    <mergeCell ref="G119:I119"/>
    <mergeCell ref="F26:H26"/>
    <mergeCell ref="H16:I16"/>
    <mergeCell ref="G10:I10"/>
    <mergeCell ref="A88:I88"/>
    <mergeCell ref="A98:I98"/>
    <mergeCell ref="A34:I34"/>
    <mergeCell ref="B23:E23"/>
    <mergeCell ref="C119:E119"/>
    <mergeCell ref="C120:E120"/>
    <mergeCell ref="B26:E26"/>
    <mergeCell ref="B28:E28"/>
    <mergeCell ref="B29:F29"/>
    <mergeCell ref="B27:E27"/>
    <mergeCell ref="F27:H27"/>
    <mergeCell ref="G9:I9"/>
    <mergeCell ref="G8:I8"/>
    <mergeCell ref="G7:I7"/>
    <mergeCell ref="G6:I6"/>
    <mergeCell ref="G5:I5"/>
  </mergeCells>
  <phoneticPr fontId="73" type="noConversion"/>
  <pageMargins left="1.0236220472440944" right="0.23622047244094491" top="0.35433070866141736" bottom="0.35433070866141736" header="0.31496062992125984" footer="0.31496062992125984"/>
  <pageSetup paperSize="9" scale="55" orientation="landscape" r:id="rId1"/>
  <headerFooter alignWithMargins="0"/>
  <rowBreaks count="1" manualBreakCount="1">
    <brk id="8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зміни фінплан 230920</vt:lpstr>
      <vt:lpstr>'зміни фінплан 230920'!Заголовки_для_друку</vt:lpstr>
      <vt:lpstr>'зміни фінплан 230920'!Область_друку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Користувач</cp:lastModifiedBy>
  <cp:lastPrinted>2020-09-28T10:58:21Z</cp:lastPrinted>
  <dcterms:created xsi:type="dcterms:W3CDTF">2003-03-13T16:00:22Z</dcterms:created>
  <dcterms:modified xsi:type="dcterms:W3CDTF">2021-12-20T15:22:26Z</dcterms:modified>
</cp:coreProperties>
</file>