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ohody\доходи2\26,08\листоп\"/>
    </mc:Choice>
  </mc:AlternateContent>
  <bookViews>
    <workbookView xWindow="0" yWindow="0" windowWidth="20730" windowHeight="10050"/>
  </bookViews>
  <sheets>
    <sheet name="загальний фонд" sheetId="2" r:id="rId1"/>
    <sheet name="спеціальний фонд" sheetId="1" r:id="rId2"/>
  </sheets>
  <calcPr calcId="162913"/>
</workbook>
</file>

<file path=xl/calcChain.xml><?xml version="1.0" encoding="utf-8"?>
<calcChain xmlns="http://schemas.openxmlformats.org/spreadsheetml/2006/main">
  <c r="F8" i="2" l="1"/>
  <c r="E8" i="2"/>
  <c r="D8" i="2"/>
  <c r="I8" i="2"/>
  <c r="G14" i="2"/>
  <c r="I8" i="1"/>
  <c r="G14" i="1"/>
  <c r="H19" i="1"/>
  <c r="E19" i="1"/>
  <c r="F17" i="2"/>
  <c r="F18" i="2"/>
  <c r="F19" i="2"/>
  <c r="F20" i="2"/>
  <c r="F21" i="2"/>
  <c r="F22" i="2"/>
  <c r="F23" i="2"/>
  <c r="F24" i="2"/>
  <c r="F25" i="2"/>
  <c r="E17" i="2"/>
  <c r="E18" i="2"/>
  <c r="E19" i="2"/>
  <c r="E20" i="2"/>
  <c r="E21" i="2"/>
  <c r="E22" i="2"/>
  <c r="E23" i="2"/>
  <c r="E24" i="2"/>
  <c r="E25" i="2"/>
  <c r="E14" i="2" l="1"/>
  <c r="E16" i="2"/>
  <c r="F16" i="2"/>
  <c r="H14" i="2"/>
  <c r="E8" i="1"/>
  <c r="H17" i="2"/>
  <c r="I18" i="2"/>
  <c r="I19" i="2"/>
  <c r="I20" i="2"/>
  <c r="I21" i="2"/>
  <c r="I22" i="2"/>
  <c r="I23" i="2"/>
  <c r="I24" i="2"/>
  <c r="I25" i="2"/>
  <c r="E15" i="1"/>
  <c r="I17" i="2" l="1"/>
  <c r="I16" i="2" s="1"/>
  <c r="H25" i="2" l="1"/>
  <c r="H24" i="2"/>
  <c r="H23" i="2"/>
  <c r="H22" i="2"/>
  <c r="H21" i="2"/>
  <c r="H20" i="2"/>
  <c r="H19" i="2"/>
  <c r="H18" i="2"/>
  <c r="H16" i="2" s="1"/>
  <c r="I15" i="2"/>
  <c r="I14" i="2" s="1"/>
  <c r="H15" i="2"/>
  <c r="F15" i="2"/>
  <c r="E15" i="2"/>
  <c r="K8" i="2"/>
  <c r="J8" i="2"/>
  <c r="H8" i="2"/>
  <c r="G8" i="2"/>
  <c r="F14" i="2" l="1"/>
  <c r="F15" i="1"/>
  <c r="I19" i="1" l="1"/>
  <c r="F19" i="1"/>
  <c r="I18" i="1"/>
  <c r="F18" i="1"/>
  <c r="I17" i="1"/>
  <c r="H17" i="1"/>
  <c r="F17" i="1"/>
  <c r="E17" i="1"/>
  <c r="I16" i="1"/>
  <c r="F16" i="1"/>
  <c r="I15" i="1"/>
  <c r="H15" i="1"/>
  <c r="I14" i="1"/>
  <c r="H14" i="1"/>
  <c r="K8" i="1"/>
  <c r="J8" i="1"/>
  <c r="H8" i="1"/>
  <c r="G8" i="1"/>
  <c r="F8" i="1"/>
  <c r="E14" i="1" l="1"/>
  <c r="F14" i="1"/>
</calcChain>
</file>

<file path=xl/sharedStrings.xml><?xml version="1.0" encoding="utf-8"?>
<sst xmlns="http://schemas.openxmlformats.org/spreadsheetml/2006/main" count="83" uniqueCount="50">
  <si>
    <t>ДОВІДКА</t>
  </si>
  <si>
    <r>
      <t xml:space="preserve">про виконання </t>
    </r>
    <r>
      <rPr>
        <b/>
        <sz val="14"/>
        <rFont val="Times New Roman Cyr"/>
        <family val="1"/>
        <charset val="204"/>
      </rPr>
      <t xml:space="preserve">загального фонду </t>
    </r>
    <r>
      <rPr>
        <sz val="14"/>
        <rFont val="Times New Roman Cyr"/>
        <family val="1"/>
        <charset val="204"/>
      </rPr>
      <t xml:space="preserve">бюджету за доходами </t>
    </r>
  </si>
  <si>
    <t>тис.грн.</t>
  </si>
  <si>
    <t>№ з/п</t>
  </si>
  <si>
    <t>Найменування АТО</t>
  </si>
  <si>
    <t xml:space="preserve">Фактичні надходження </t>
  </si>
  <si>
    <t>Виконання річних завдань, %</t>
  </si>
  <si>
    <t>в абс.сумі</t>
  </si>
  <si>
    <t>у %</t>
  </si>
  <si>
    <t>м.Новий Розділ</t>
  </si>
  <si>
    <t>в абс. сумі</t>
  </si>
  <si>
    <t>Всього по загальному фонду, в т.ч.</t>
  </si>
  <si>
    <t xml:space="preserve">податок на доходи фіз. осіб </t>
  </si>
  <si>
    <t>внутрішні податки на товари та послуги  (акциз) в.т.ч</t>
  </si>
  <si>
    <t xml:space="preserve"> </t>
  </si>
  <si>
    <t>пальне</t>
  </si>
  <si>
    <t>алкоголь і тютюн</t>
  </si>
  <si>
    <t>плати за землю</t>
  </si>
  <si>
    <t>податку на нерухоме майно, відмінне від зем. ділянки</t>
  </si>
  <si>
    <t>єдиний податок</t>
  </si>
  <si>
    <t>надходження від  оренди майна</t>
  </si>
  <si>
    <t>державне мито</t>
  </si>
  <si>
    <t>плата за надання адмінпослуг</t>
  </si>
  <si>
    <t>решта надходжень</t>
  </si>
  <si>
    <r>
      <t xml:space="preserve">про виконання </t>
    </r>
    <r>
      <rPr>
        <b/>
        <sz val="14"/>
        <rFont val="Times New Roman Cyr"/>
        <family val="1"/>
        <charset val="204"/>
      </rPr>
      <t xml:space="preserve">спеціального фонду </t>
    </r>
    <r>
      <rPr>
        <sz val="14"/>
        <rFont val="Times New Roman Cyr"/>
        <family val="1"/>
        <charset val="204"/>
      </rPr>
      <t xml:space="preserve">бюджету за доходами </t>
    </r>
  </si>
  <si>
    <t>Всього по спеціальному фонду, в т.ч.</t>
  </si>
  <si>
    <t>екологічний податок</t>
  </si>
  <si>
    <t>інші надходження</t>
  </si>
  <si>
    <t>власні надходження бюджетних установ</t>
  </si>
  <si>
    <t>кошти від відчуження майна</t>
  </si>
  <si>
    <t>кошти від продажу землі</t>
  </si>
  <si>
    <t>Уточнений план на 2023р.</t>
  </si>
  <si>
    <r>
      <t xml:space="preserve">Надходження за відп.період </t>
    </r>
    <r>
      <rPr>
        <b/>
        <sz val="10"/>
        <rFont val="Times New Roman"/>
        <family val="1"/>
        <charset val="204"/>
      </rPr>
      <t>2022 р</t>
    </r>
    <r>
      <rPr>
        <sz val="10"/>
        <rFont val="Times New Roman"/>
        <family val="1"/>
        <charset val="204"/>
      </rPr>
      <t xml:space="preserve">.(в порівняльних умовах) </t>
    </r>
  </si>
  <si>
    <t>2023 рік до 2022 року</t>
  </si>
  <si>
    <r>
      <t>Фактичне</t>
    </r>
    <r>
      <rPr>
        <sz val="9"/>
        <rFont val="Times New Roman CYR"/>
        <charset val="204"/>
      </rPr>
      <t xml:space="preserve"> надходження за відповідн. період </t>
    </r>
    <r>
      <rPr>
        <b/>
        <sz val="9"/>
        <rFont val="Times New Roman CYR"/>
        <charset val="204"/>
      </rPr>
      <t>2022 р</t>
    </r>
    <r>
      <rPr>
        <sz val="9"/>
        <rFont val="Times New Roman CYR"/>
        <charset val="204"/>
      </rPr>
      <t>. (у співставних умовах)</t>
    </r>
  </si>
  <si>
    <t>Відхилення 2023р. до 2022р.</t>
  </si>
  <si>
    <t>на 1 листопада 2023 року</t>
  </si>
  <si>
    <t>на 1 грудня 2023 року</t>
  </si>
  <si>
    <t>Уточнений план на січень-листопад 2023р.</t>
  </si>
  <si>
    <t>Виконання плану за січень-листопад 2023р</t>
  </si>
  <si>
    <t>План на січень -листопад 2023 року</t>
  </si>
  <si>
    <t>Фактичні надходження у січні-листопаді 2023р.</t>
  </si>
  <si>
    <t>Виконання плану за січень- листопад 2023 року</t>
  </si>
  <si>
    <t xml:space="preserve"> виконання загального фонду бюджету на 01.12.2023р.</t>
  </si>
  <si>
    <t>Уточнений план на січень-листопад   2023р.</t>
  </si>
  <si>
    <t>Виконання плану за січень-листопад  2023р</t>
  </si>
  <si>
    <t xml:space="preserve"> виконання спеціального фонду бюджету на 01.12.2023р.</t>
  </si>
  <si>
    <t>План на січень-листопад 2023 року</t>
  </si>
  <si>
    <t>Фактичні надходження у січні- листопаді 2023р.</t>
  </si>
  <si>
    <t>Виконання плану за січень-листопад 2023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</si>
</sst>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#0.00"/>
  </numFmts>
  <fonts count="40" x14ac:knownFonts="1">
    <font>
      <sz val="10"/>
      <color theme="1"/>
      <name val="Lucida Console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i/>
      <u/>
      <sz val="14"/>
      <name val="Times New Roman Cyr"/>
      <family val="1"/>
      <charset val="204"/>
    </font>
    <font>
      <b/>
      <i/>
      <u/>
      <sz val="12"/>
      <name val="Times New Roman Cyr"/>
      <family val="1"/>
      <charset val="204"/>
    </font>
    <font>
      <b/>
      <sz val="12"/>
      <name val="Times New Roman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 Cyr"/>
      <charset val="204"/>
    </font>
    <font>
      <sz val="12"/>
      <color indexed="12"/>
      <name val="Times New Roman Cyr"/>
      <charset val="204"/>
    </font>
    <font>
      <sz val="12"/>
      <name val="Times New Roman Cyr"/>
      <family val="1"/>
      <charset val="204"/>
    </font>
    <font>
      <b/>
      <sz val="9"/>
      <name val="Times New Roman CYR"/>
      <charset val="204"/>
    </font>
    <font>
      <sz val="9"/>
      <name val="Times New Roman CYR"/>
      <charset val="204"/>
    </font>
    <font>
      <sz val="12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Arial"/>
      <family val="2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9"/>
      <name val="Times New Roman"/>
      <family val="1"/>
      <charset val="204"/>
    </font>
    <font>
      <sz val="12"/>
      <name val="Arial"/>
      <family val="2"/>
      <charset val="204"/>
    </font>
    <font>
      <b/>
      <sz val="8"/>
      <color theme="1"/>
      <name val="Calibri"/>
      <family val="2"/>
      <charset val="204"/>
      <scheme val="minor"/>
    </font>
    <font>
      <sz val="10"/>
      <color theme="0"/>
      <name val="Lucida Console"/>
      <family val="2"/>
      <charset val="204"/>
    </font>
    <font>
      <sz val="12"/>
      <color theme="1"/>
      <name val="Times New Roman"/>
      <family val="1"/>
      <charset val="204"/>
    </font>
    <font>
      <sz val="10"/>
      <name val="Lucida Console"/>
      <family val="2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Lucida Console"/>
      <family val="2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Dot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 style="dashDot">
        <color indexed="64"/>
      </top>
      <bottom style="thin">
        <color indexed="64"/>
      </bottom>
      <diagonal/>
    </border>
    <border>
      <left/>
      <right style="thin">
        <color indexed="64"/>
      </right>
      <top style="dashDot">
        <color indexed="64"/>
      </top>
      <bottom style="thin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Dot">
        <color indexed="64"/>
      </top>
      <bottom style="dashDot">
        <color indexed="64"/>
      </bottom>
      <diagonal/>
    </border>
  </borders>
  <cellStyleXfs count="6">
    <xf numFmtId="0" fontId="0" fillId="0" borderId="0"/>
    <xf numFmtId="0" fontId="12" fillId="0" borderId="0"/>
    <xf numFmtId="0" fontId="34" fillId="0" borderId="0"/>
    <xf numFmtId="0" fontId="3" fillId="0" borderId="0"/>
    <xf numFmtId="0" fontId="2" fillId="0" borderId="0"/>
    <xf numFmtId="0" fontId="1" fillId="0" borderId="0"/>
  </cellStyleXfs>
  <cellXfs count="144">
    <xf numFmtId="0" fontId="0" fillId="0" borderId="0" xfId="0"/>
    <xf numFmtId="0" fontId="8" fillId="0" borderId="0" xfId="0" applyFont="1" applyBorder="1" applyAlignment="1">
      <alignment horizontal="center" vertical="top"/>
    </xf>
    <xf numFmtId="0" fontId="9" fillId="0" borderId="0" xfId="0" applyFont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 wrapText="1"/>
    </xf>
    <xf numFmtId="164" fontId="14" fillId="0" borderId="11" xfId="0" applyNumberFormat="1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right" vertical="center"/>
    </xf>
    <xf numFmtId="165" fontId="15" fillId="0" borderId="11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Continuous"/>
    </xf>
    <xf numFmtId="0" fontId="17" fillId="0" borderId="0" xfId="0" applyFont="1" applyBorder="1" applyAlignment="1">
      <alignment horizontal="centerContinuous"/>
    </xf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Continuous"/>
    </xf>
    <xf numFmtId="0" fontId="18" fillId="0" borderId="0" xfId="0" applyFont="1" applyAlignment="1"/>
    <xf numFmtId="0" fontId="17" fillId="0" borderId="0" xfId="0" applyFont="1" applyAlignment="1"/>
    <xf numFmtId="0" fontId="16" fillId="0" borderId="0" xfId="0" applyFont="1" applyAlignment="1"/>
    <xf numFmtId="0" fontId="0" fillId="0" borderId="0" xfId="0" applyAlignment="1">
      <alignment wrapText="1"/>
    </xf>
    <xf numFmtId="0" fontId="21" fillId="0" borderId="8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21" fillId="0" borderId="11" xfId="0" applyFont="1" applyBorder="1" applyAlignment="1">
      <alignment vertical="justify" wrapText="1"/>
    </xf>
    <xf numFmtId="0" fontId="11" fillId="0" borderId="11" xfId="0" applyFont="1" applyBorder="1" applyAlignment="1">
      <alignment horizontal="justify" vertical="distributed" wrapText="1"/>
    </xf>
    <xf numFmtId="165" fontId="13" fillId="0" borderId="1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0" fillId="0" borderId="11" xfId="0" applyFont="1" applyBorder="1" applyAlignment="1">
      <alignment vertical="justify" wrapText="1"/>
    </xf>
    <xf numFmtId="165" fontId="21" fillId="0" borderId="11" xfId="0" applyNumberFormat="1" applyFont="1" applyBorder="1" applyAlignment="1">
      <alignment horizontal="center" vertical="justify" wrapText="1"/>
    </xf>
    <xf numFmtId="165" fontId="13" fillId="0" borderId="11" xfId="0" applyNumberFormat="1" applyFont="1" applyBorder="1" applyAlignment="1">
      <alignment horizontal="center" vertical="justify" wrapText="1"/>
    </xf>
    <xf numFmtId="0" fontId="10" fillId="0" borderId="8" xfId="0" applyFont="1" applyBorder="1" applyAlignment="1">
      <alignment vertical="justify" wrapText="1"/>
    </xf>
    <xf numFmtId="165" fontId="21" fillId="0" borderId="8" xfId="0" applyNumberFormat="1" applyFont="1" applyBorder="1" applyAlignment="1">
      <alignment horizontal="center" vertical="justify" wrapText="1"/>
    </xf>
    <xf numFmtId="165" fontId="13" fillId="0" borderId="8" xfId="0" applyNumberFormat="1" applyFont="1" applyBorder="1" applyAlignment="1">
      <alignment horizontal="center" vertical="justify" wrapText="1"/>
    </xf>
    <xf numFmtId="0" fontId="29" fillId="0" borderId="11" xfId="0" applyFont="1" applyBorder="1" applyAlignment="1">
      <alignment vertical="justify" wrapText="1"/>
    </xf>
    <xf numFmtId="0" fontId="28" fillId="2" borderId="0" xfId="0" applyFont="1" applyFill="1" applyBorder="1" applyAlignment="1">
      <alignment vertical="justify" wrapText="1"/>
    </xf>
    <xf numFmtId="0" fontId="10" fillId="0" borderId="11" xfId="0" applyFont="1" applyBorder="1" applyAlignment="1">
      <alignment vertical="top" wrapText="1"/>
    </xf>
    <xf numFmtId="0" fontId="22" fillId="0" borderId="0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24" fillId="0" borderId="13" xfId="0" applyFont="1" applyBorder="1" applyAlignment="1">
      <alignment vertical="justify" wrapText="1"/>
    </xf>
    <xf numFmtId="0" fontId="10" fillId="0" borderId="11" xfId="0" applyFont="1" applyFill="1" applyBorder="1" applyAlignment="1">
      <alignment vertical="justify" wrapText="1"/>
    </xf>
    <xf numFmtId="164" fontId="0" fillId="0" borderId="0" xfId="0" applyNumberFormat="1"/>
    <xf numFmtId="165" fontId="0" fillId="0" borderId="0" xfId="0" applyNumberFormat="1"/>
    <xf numFmtId="0" fontId="0" fillId="0" borderId="0" xfId="0" applyFill="1" applyBorder="1"/>
    <xf numFmtId="166" fontId="30" fillId="0" borderId="0" xfId="0" applyNumberFormat="1" applyFont="1" applyFill="1" applyBorder="1"/>
    <xf numFmtId="0" fontId="31" fillId="0" borderId="0" xfId="0" applyFont="1"/>
    <xf numFmtId="165" fontId="31" fillId="0" borderId="0" xfId="0" applyNumberFormat="1" applyFont="1"/>
    <xf numFmtId="164" fontId="33" fillId="0" borderId="0" xfId="0" applyNumberFormat="1" applyFont="1"/>
    <xf numFmtId="0" fontId="33" fillId="0" borderId="0" xfId="0" applyFont="1"/>
    <xf numFmtId="165" fontId="33" fillId="0" borderId="0" xfId="0" applyNumberFormat="1" applyFont="1"/>
    <xf numFmtId="4" fontId="33" fillId="0" borderId="0" xfId="0" applyNumberFormat="1" applyFont="1"/>
    <xf numFmtId="2" fontId="0" fillId="0" borderId="0" xfId="0" applyNumberFormat="1"/>
    <xf numFmtId="165" fontId="0" fillId="0" borderId="0" xfId="0" applyNumberFormat="1" applyBorder="1"/>
    <xf numFmtId="164" fontId="11" fillId="0" borderId="11" xfId="0" applyNumberFormat="1" applyFont="1" applyBorder="1" applyAlignment="1">
      <alignment horizontal="center" vertical="center"/>
    </xf>
    <xf numFmtId="9" fontId="35" fillId="0" borderId="0" xfId="0" applyNumberFormat="1" applyFont="1"/>
    <xf numFmtId="164" fontId="13" fillId="0" borderId="11" xfId="0" applyNumberFormat="1" applyFont="1" applyBorder="1" applyAlignment="1">
      <alignment horizontal="center" vertical="center"/>
    </xf>
    <xf numFmtId="166" fontId="2" fillId="0" borderId="0" xfId="4" applyNumberFormat="1"/>
    <xf numFmtId="166" fontId="2" fillId="0" borderId="0" xfId="4" applyNumberFormat="1" applyBorder="1"/>
    <xf numFmtId="0" fontId="2" fillId="0" borderId="0" xfId="4"/>
    <xf numFmtId="2" fontId="2" fillId="0" borderId="0" xfId="4" applyNumberFormat="1"/>
    <xf numFmtId="2" fontId="2" fillId="0" borderId="0" xfId="4" applyNumberFormat="1"/>
    <xf numFmtId="164" fontId="15" fillId="0" borderId="11" xfId="0" applyNumberFormat="1" applyFont="1" applyBorder="1" applyAlignment="1">
      <alignment horizontal="right" vertical="center" indent="1"/>
    </xf>
    <xf numFmtId="0" fontId="28" fillId="0" borderId="0" xfId="0" applyFont="1" applyBorder="1" applyAlignment="1">
      <alignment vertical="justify" wrapText="1"/>
    </xf>
    <xf numFmtId="164" fontId="0" fillId="0" borderId="0" xfId="0" applyNumberFormat="1" applyBorder="1"/>
    <xf numFmtId="0" fontId="22" fillId="0" borderId="7" xfId="0" applyFont="1" applyBorder="1" applyAlignment="1">
      <alignment vertical="center" wrapText="1"/>
    </xf>
    <xf numFmtId="0" fontId="23" fillId="0" borderId="0" xfId="0" applyFont="1" applyBorder="1" applyAlignment="1">
      <alignment vertical="center" wrapText="1"/>
    </xf>
    <xf numFmtId="0" fontId="28" fillId="0" borderId="7" xfId="0" applyFont="1" applyBorder="1" applyAlignment="1">
      <alignment vertical="justify" wrapText="1"/>
    </xf>
    <xf numFmtId="0" fontId="28" fillId="2" borderId="7" xfId="0" applyFont="1" applyFill="1" applyBorder="1" applyAlignment="1">
      <alignment vertical="justify" wrapText="1"/>
    </xf>
    <xf numFmtId="0" fontId="28" fillId="0" borderId="7" xfId="0" applyFont="1" applyBorder="1" applyAlignment="1">
      <alignment horizontal="center" vertical="justify" wrapText="1"/>
    </xf>
    <xf numFmtId="164" fontId="21" fillId="0" borderId="11" xfId="0" applyNumberFormat="1" applyFont="1" applyBorder="1" applyAlignment="1">
      <alignment horizontal="center"/>
    </xf>
    <xf numFmtId="164" fontId="21" fillId="0" borderId="8" xfId="0" applyNumberFormat="1" applyFont="1" applyBorder="1" applyAlignment="1">
      <alignment horizontal="center" vertical="justify"/>
    </xf>
    <xf numFmtId="0" fontId="21" fillId="0" borderId="8" xfId="0" applyFont="1" applyBorder="1" applyAlignment="1">
      <alignment vertical="justify" wrapText="1"/>
    </xf>
    <xf numFmtId="164" fontId="21" fillId="0" borderId="8" xfId="0" applyNumberFormat="1" applyFont="1" applyBorder="1" applyAlignment="1">
      <alignment horizontal="center"/>
    </xf>
    <xf numFmtId="0" fontId="24" fillId="0" borderId="18" xfId="0" applyFont="1" applyBorder="1" applyAlignment="1">
      <alignment vertical="justify" wrapText="1"/>
    </xf>
    <xf numFmtId="164" fontId="21" fillId="0" borderId="11" xfId="0" applyNumberFormat="1" applyFont="1" applyBorder="1" applyAlignment="1">
      <alignment horizontal="center" vertical="top"/>
    </xf>
    <xf numFmtId="164" fontId="37" fillId="0" borderId="1" xfId="0" applyNumberFormat="1" applyFont="1" applyBorder="1" applyAlignment="1">
      <alignment horizontal="center"/>
    </xf>
    <xf numFmtId="164" fontId="37" fillId="0" borderId="18" xfId="0" applyNumberFormat="1" applyFont="1" applyBorder="1" applyAlignment="1">
      <alignment horizontal="center"/>
    </xf>
    <xf numFmtId="164" fontId="21" fillId="0" borderId="11" xfId="0" applyNumberFormat="1" applyFont="1" applyBorder="1" applyAlignment="1">
      <alignment horizontal="center" wrapText="1"/>
    </xf>
    <xf numFmtId="164" fontId="32" fillId="0" borderId="0" xfId="5" applyNumberFormat="1" applyFont="1" applyBorder="1" applyAlignment="1">
      <alignment horizontal="center"/>
    </xf>
    <xf numFmtId="164" fontId="36" fillId="0" borderId="11" xfId="0" applyNumberFormat="1" applyFont="1" applyBorder="1" applyAlignment="1">
      <alignment horizontal="center"/>
    </xf>
    <xf numFmtId="164" fontId="32" fillId="0" borderId="11" xfId="3" applyNumberFormat="1" applyFont="1" applyBorder="1" applyAlignment="1">
      <alignment horizontal="center" vertical="top"/>
    </xf>
    <xf numFmtId="164" fontId="36" fillId="0" borderId="11" xfId="3" applyNumberFormat="1" applyFont="1" applyBorder="1" applyAlignment="1">
      <alignment horizontal="center" vertical="top"/>
    </xf>
    <xf numFmtId="164" fontId="39" fillId="0" borderId="2" xfId="5" applyNumberFormat="1" applyFont="1" applyBorder="1" applyAlignment="1">
      <alignment horizontal="center"/>
    </xf>
    <xf numFmtId="164" fontId="38" fillId="0" borderId="2" xfId="0" applyNumberFormat="1" applyFont="1" applyBorder="1" applyAlignment="1">
      <alignment horizontal="center" wrapText="1"/>
    </xf>
    <xf numFmtId="164" fontId="37" fillId="0" borderId="1" xfId="0" applyNumberFormat="1" applyFont="1" applyBorder="1" applyAlignment="1">
      <alignment horizontal="center" wrapText="1"/>
    </xf>
    <xf numFmtId="164" fontId="39" fillId="0" borderId="16" xfId="5" applyNumberFormat="1" applyFont="1" applyBorder="1" applyAlignment="1">
      <alignment horizontal="center"/>
    </xf>
    <xf numFmtId="164" fontId="38" fillId="0" borderId="15" xfId="0" applyNumberFormat="1" applyFont="1" applyBorder="1" applyAlignment="1">
      <alignment horizontal="center" wrapText="1"/>
    </xf>
    <xf numFmtId="164" fontId="25" fillId="0" borderId="18" xfId="0" applyNumberFormat="1" applyFont="1" applyBorder="1" applyAlignment="1">
      <alignment horizontal="center" wrapText="1"/>
    </xf>
    <xf numFmtId="164" fontId="32" fillId="0" borderId="9" xfId="5" applyNumberFormat="1" applyFont="1" applyBorder="1" applyAlignment="1">
      <alignment horizontal="center"/>
    </xf>
    <xf numFmtId="164" fontId="36" fillId="0" borderId="17" xfId="5" applyNumberFormat="1" applyFont="1" applyBorder="1" applyAlignment="1">
      <alignment horizontal="center"/>
    </xf>
    <xf numFmtId="164" fontId="21" fillId="0" borderId="8" xfId="0" applyNumberFormat="1" applyFont="1" applyBorder="1" applyAlignment="1">
      <alignment horizontal="center" vertical="justify" wrapText="1"/>
    </xf>
    <xf numFmtId="164" fontId="32" fillId="0" borderId="2" xfId="5" applyNumberFormat="1" applyFont="1" applyBorder="1" applyAlignment="1">
      <alignment horizontal="center"/>
    </xf>
    <xf numFmtId="164" fontId="36" fillId="0" borderId="0" xfId="5" applyNumberFormat="1" applyFont="1" applyAlignment="1">
      <alignment horizontal="center"/>
    </xf>
    <xf numFmtId="164" fontId="13" fillId="0" borderId="11" xfId="0" applyNumberFormat="1" applyFont="1" applyBorder="1" applyAlignment="1">
      <alignment horizontal="center" wrapText="1"/>
    </xf>
    <xf numFmtId="164" fontId="13" fillId="0" borderId="14" xfId="0" applyNumberFormat="1" applyFont="1" applyBorder="1" applyAlignment="1">
      <alignment horizontal="center" wrapText="1"/>
    </xf>
    <xf numFmtId="164" fontId="21" fillId="0" borderId="11" xfId="0" applyNumberFormat="1" applyFont="1" applyFill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65" fontId="27" fillId="0" borderId="0" xfId="0" applyNumberFormat="1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2" fontId="9" fillId="0" borderId="8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vertical="justify" wrapText="1"/>
    </xf>
    <xf numFmtId="0" fontId="28" fillId="2" borderId="0" xfId="0" applyFont="1" applyFill="1" applyBorder="1" applyAlignment="1">
      <alignment horizontal="center" vertical="justify" wrapText="1"/>
    </xf>
    <xf numFmtId="166" fontId="32" fillId="0" borderId="11" xfId="2" applyNumberFormat="1" applyFont="1" applyBorder="1" applyAlignment="1">
      <alignment vertical="top"/>
    </xf>
    <xf numFmtId="165" fontId="26" fillId="0" borderId="13" xfId="0" applyNumberFormat="1" applyFont="1" applyBorder="1" applyAlignment="1">
      <alignment horizontal="center" vertical="justify" wrapText="1"/>
    </xf>
    <xf numFmtId="165" fontId="26" fillId="0" borderId="19" xfId="0" applyNumberFormat="1" applyFont="1" applyBorder="1" applyAlignment="1">
      <alignment horizontal="center" vertical="justify" wrapText="1"/>
    </xf>
    <xf numFmtId="164" fontId="13" fillId="0" borderId="11" xfId="0" applyNumberFormat="1" applyFont="1" applyBorder="1" applyAlignment="1">
      <alignment horizontal="center" vertical="justify" wrapText="1"/>
    </xf>
    <xf numFmtId="2" fontId="2" fillId="0" borderId="0" xfId="4" applyNumberFormat="1" applyBorder="1"/>
  </cellXfs>
  <cellStyles count="6">
    <cellStyle name="Звичайний" xfId="0" builtinId="0"/>
    <cellStyle name="Обычный 2" xfId="2"/>
    <cellStyle name="Обычный 3" xfId="3"/>
    <cellStyle name="Обычный 4" xfId="4"/>
    <cellStyle name="Обычный 5" xfId="5"/>
    <cellStyle name="Обычный_Вл закр на 01072003(412ф)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topLeftCell="F7" zoomScale="90" zoomScaleNormal="90" workbookViewId="0">
      <selection activeCell="N17" sqref="N17"/>
    </sheetView>
  </sheetViews>
  <sheetFormatPr defaultRowHeight="12.75" x14ac:dyDescent="0.2"/>
  <cols>
    <col min="1" max="1" width="3" customWidth="1"/>
    <col min="2" max="2" width="14.375" customWidth="1"/>
    <col min="3" max="3" width="10.875" customWidth="1"/>
    <col min="4" max="4" width="10.125" customWidth="1"/>
    <col min="5" max="5" width="8.625" customWidth="1"/>
    <col min="6" max="6" width="8.125" customWidth="1"/>
    <col min="7" max="7" width="10.125" customWidth="1"/>
    <col min="8" max="8" width="7.75" customWidth="1"/>
    <col min="9" max="9" width="8.875" customWidth="1"/>
    <col min="10" max="10" width="5.25" customWidth="1"/>
    <col min="11" max="11" width="9.625" customWidth="1"/>
    <col min="12" max="12" width="9.875" bestFit="1" customWidth="1"/>
  </cols>
  <sheetData>
    <row r="1" spans="1:17" ht="18.75" x14ac:dyDescent="0.3">
      <c r="A1" s="97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7" ht="18.75" x14ac:dyDescent="0.3">
      <c r="A2" s="98" t="s">
        <v>1</v>
      </c>
      <c r="B2" s="98"/>
      <c r="C2" s="98"/>
      <c r="D2" s="98"/>
      <c r="E2" s="98"/>
      <c r="F2" s="98"/>
      <c r="G2" s="98"/>
      <c r="H2" s="98"/>
      <c r="I2" s="98"/>
      <c r="J2" s="98"/>
      <c r="K2" s="98"/>
    </row>
    <row r="3" spans="1:17" ht="19.5" x14ac:dyDescent="0.2">
      <c r="A3" s="99" t="s">
        <v>37</v>
      </c>
      <c r="B3" s="99"/>
      <c r="C3" s="99"/>
      <c r="D3" s="99"/>
      <c r="E3" s="99"/>
      <c r="F3" s="99"/>
      <c r="G3" s="99"/>
      <c r="H3" s="99"/>
      <c r="I3" s="99"/>
      <c r="J3" s="99"/>
      <c r="K3" s="99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2" t="s">
        <v>2</v>
      </c>
      <c r="O4" s="42"/>
    </row>
    <row r="5" spans="1:17" ht="12.75" customHeight="1" x14ac:dyDescent="0.2">
      <c r="A5" s="100" t="s">
        <v>3</v>
      </c>
      <c r="B5" s="100" t="s">
        <v>4</v>
      </c>
      <c r="C5" s="100" t="s">
        <v>31</v>
      </c>
      <c r="D5" s="100" t="s">
        <v>38</v>
      </c>
      <c r="E5" s="103" t="s">
        <v>5</v>
      </c>
      <c r="F5" s="106" t="s">
        <v>6</v>
      </c>
      <c r="G5" s="109" t="s">
        <v>39</v>
      </c>
      <c r="H5" s="110"/>
      <c r="I5" s="100" t="s">
        <v>32</v>
      </c>
      <c r="J5" s="113" t="s">
        <v>33</v>
      </c>
      <c r="K5" s="106"/>
    </row>
    <row r="6" spans="1:17" ht="24.75" customHeight="1" x14ac:dyDescent="0.2">
      <c r="A6" s="101"/>
      <c r="B6" s="101"/>
      <c r="C6" s="101"/>
      <c r="D6" s="101"/>
      <c r="E6" s="104"/>
      <c r="F6" s="107"/>
      <c r="G6" s="111"/>
      <c r="H6" s="112"/>
      <c r="I6" s="101"/>
      <c r="J6" s="114"/>
      <c r="K6" s="115"/>
    </row>
    <row r="7" spans="1:17" ht="60.75" customHeight="1" x14ac:dyDescent="0.2">
      <c r="A7" s="102"/>
      <c r="B7" s="102"/>
      <c r="C7" s="102"/>
      <c r="D7" s="102"/>
      <c r="E7" s="105"/>
      <c r="F7" s="108"/>
      <c r="G7" s="3" t="s">
        <v>7</v>
      </c>
      <c r="H7" s="4" t="s">
        <v>8</v>
      </c>
      <c r="I7" s="102"/>
      <c r="J7" s="5" t="s">
        <v>8</v>
      </c>
      <c r="K7" s="6" t="s">
        <v>7</v>
      </c>
    </row>
    <row r="8" spans="1:17" ht="25.5" customHeight="1" x14ac:dyDescent="0.2">
      <c r="A8" s="7"/>
      <c r="B8" s="8" t="s">
        <v>9</v>
      </c>
      <c r="C8" s="9">
        <v>139684.29999999999</v>
      </c>
      <c r="D8" s="9">
        <f>C14</f>
        <v>128407.8</v>
      </c>
      <c r="E8" s="9">
        <f>D14</f>
        <v>147523.1</v>
      </c>
      <c r="F8" s="10">
        <f>E8/C8*100</f>
        <v>105.61179746041611</v>
      </c>
      <c r="G8" s="11">
        <f>E8-D8</f>
        <v>19115.300000000003</v>
      </c>
      <c r="H8" s="10">
        <f>E8/D8*100</f>
        <v>114.88640098187182</v>
      </c>
      <c r="I8" s="9">
        <f>G14</f>
        <v>128333.06600000002</v>
      </c>
      <c r="J8" s="9">
        <f>E8/I8*100</f>
        <v>114.95330439623407</v>
      </c>
      <c r="K8" s="54">
        <f>E8-I8</f>
        <v>19190.033999999985</v>
      </c>
      <c r="N8" s="44"/>
      <c r="O8" s="44"/>
      <c r="P8" s="44"/>
      <c r="Q8" s="44"/>
    </row>
    <row r="9" spans="1:17" ht="15.75" x14ac:dyDescent="0.25">
      <c r="A9" s="118" t="s">
        <v>43</v>
      </c>
      <c r="B9" s="118"/>
      <c r="C9" s="118"/>
      <c r="D9" s="118"/>
      <c r="E9" s="118"/>
      <c r="F9" s="118"/>
      <c r="G9" s="118"/>
      <c r="H9" s="118"/>
      <c r="I9" s="118"/>
      <c r="N9" s="45"/>
      <c r="O9" s="45"/>
      <c r="P9" s="44"/>
      <c r="Q9" s="44"/>
    </row>
    <row r="10" spans="1:17" ht="11.25" customHeight="1" x14ac:dyDescent="0.25">
      <c r="A10" s="13"/>
      <c r="B10" s="14"/>
      <c r="C10" s="15"/>
      <c r="D10" s="15"/>
      <c r="E10" s="16"/>
      <c r="F10" s="17"/>
      <c r="G10" s="18"/>
      <c r="H10" s="19"/>
      <c r="I10" s="20" t="s">
        <v>2</v>
      </c>
      <c r="N10" s="44"/>
      <c r="O10" s="44"/>
      <c r="P10" s="44"/>
      <c r="Q10" s="44"/>
    </row>
    <row r="11" spans="1:17" ht="12.75" customHeight="1" x14ac:dyDescent="0.2">
      <c r="A11" s="119" t="s">
        <v>3</v>
      </c>
      <c r="B11" s="122" t="s">
        <v>9</v>
      </c>
      <c r="C11" s="119" t="s">
        <v>40</v>
      </c>
      <c r="D11" s="125" t="s">
        <v>41</v>
      </c>
      <c r="E11" s="128" t="s">
        <v>42</v>
      </c>
      <c r="F11" s="129"/>
      <c r="G11" s="132" t="s">
        <v>34</v>
      </c>
      <c r="H11" s="128" t="s">
        <v>35</v>
      </c>
      <c r="I11" s="129"/>
      <c r="J11" s="21"/>
      <c r="N11" s="44"/>
      <c r="O11" s="44"/>
      <c r="P11" s="44"/>
      <c r="Q11" s="44"/>
    </row>
    <row r="12" spans="1:17" ht="54.75" customHeight="1" x14ac:dyDescent="0.2">
      <c r="A12" s="120"/>
      <c r="B12" s="123"/>
      <c r="C12" s="120"/>
      <c r="D12" s="126"/>
      <c r="E12" s="130"/>
      <c r="F12" s="131"/>
      <c r="G12" s="133"/>
      <c r="H12" s="130"/>
      <c r="I12" s="131"/>
      <c r="J12" s="21"/>
      <c r="M12" s="42"/>
      <c r="N12" s="44"/>
      <c r="O12" s="44"/>
      <c r="P12" s="44"/>
      <c r="Q12" s="44"/>
    </row>
    <row r="13" spans="1:17" ht="56.25" customHeight="1" x14ac:dyDescent="0.2">
      <c r="A13" s="121"/>
      <c r="B13" s="124"/>
      <c r="C13" s="121"/>
      <c r="D13" s="127"/>
      <c r="E13" s="22" t="s">
        <v>8</v>
      </c>
      <c r="F13" s="22" t="s">
        <v>10</v>
      </c>
      <c r="G13" s="134"/>
      <c r="H13" s="23" t="s">
        <v>8</v>
      </c>
      <c r="I13" s="23" t="s">
        <v>7</v>
      </c>
      <c r="J13" s="21"/>
      <c r="L13" s="52"/>
    </row>
    <row r="14" spans="1:17" ht="27" customHeight="1" x14ac:dyDescent="0.2">
      <c r="A14" s="24"/>
      <c r="B14" s="25" t="s">
        <v>11</v>
      </c>
      <c r="C14" s="56">
        <v>128407.8</v>
      </c>
      <c r="D14" s="56">
        <v>147523.1</v>
      </c>
      <c r="E14" s="9">
        <f>D14/C14*100</f>
        <v>114.88640098187182</v>
      </c>
      <c r="F14" s="9">
        <f t="shared" ref="F14:I14" si="0">F15+F16+F20+F21+F22+F23+F24+F25+F19</f>
        <v>19115.3</v>
      </c>
      <c r="G14" s="9">
        <f>G15+G16+G19+G20+G21+G22+G23+G24+G25</f>
        <v>128333.06600000002</v>
      </c>
      <c r="H14" s="9">
        <f>D14/G14*100</f>
        <v>114.95330439623407</v>
      </c>
      <c r="I14" s="9">
        <f t="shared" si="0"/>
        <v>19190.034999999989</v>
      </c>
      <c r="J14" s="27"/>
      <c r="K14" s="64"/>
      <c r="M14" s="42"/>
    </row>
    <row r="15" spans="1:17" ht="27.75" customHeight="1" x14ac:dyDescent="0.25">
      <c r="A15" s="24">
        <v>1</v>
      </c>
      <c r="B15" s="29" t="s">
        <v>12</v>
      </c>
      <c r="C15" s="79">
        <v>86356.9</v>
      </c>
      <c r="D15" s="80">
        <v>98022.9</v>
      </c>
      <c r="E15" s="70">
        <f>D15/C15*100</f>
        <v>113.50905370618909</v>
      </c>
      <c r="F15" s="70">
        <f>D15-C15</f>
        <v>11666</v>
      </c>
      <c r="G15" s="139">
        <v>87836.46</v>
      </c>
      <c r="H15" s="70">
        <f>D15/G15*100</f>
        <v>111.59705206698902</v>
      </c>
      <c r="I15" s="70">
        <f>D15-G15</f>
        <v>10186.439999999988</v>
      </c>
      <c r="J15" s="55"/>
      <c r="M15" s="42"/>
    </row>
    <row r="16" spans="1:17" ht="57" customHeight="1" x14ac:dyDescent="0.2">
      <c r="A16" s="24">
        <v>2</v>
      </c>
      <c r="B16" s="29" t="s">
        <v>13</v>
      </c>
      <c r="C16" s="81">
        <v>5374.6</v>
      </c>
      <c r="D16" s="82">
        <v>7003</v>
      </c>
      <c r="E16" s="75">
        <f t="shared" ref="E16:E25" si="1">D16/C16*100</f>
        <v>130.29806869348414</v>
      </c>
      <c r="F16" s="75">
        <f t="shared" ref="F16:F25" si="2">D16-C16</f>
        <v>1628.3999999999996</v>
      </c>
      <c r="G16" s="31">
        <v>3942.11</v>
      </c>
      <c r="H16" s="81">
        <f t="shared" ref="D16:I16" si="3">H17+H18</f>
        <v>632.5610168649655</v>
      </c>
      <c r="I16" s="81">
        <f t="shared" si="3"/>
        <v>3060.8909999999996</v>
      </c>
      <c r="J16" s="65" t="s">
        <v>14</v>
      </c>
      <c r="K16" s="66"/>
      <c r="L16" s="43"/>
      <c r="M16" s="42"/>
      <c r="O16" s="43"/>
    </row>
    <row r="17" spans="1:16" ht="21.75" customHeight="1" x14ac:dyDescent="0.25">
      <c r="A17" s="24"/>
      <c r="B17" s="40" t="s">
        <v>15</v>
      </c>
      <c r="C17" s="83">
        <v>1660.4</v>
      </c>
      <c r="D17" s="84">
        <v>2888.6</v>
      </c>
      <c r="E17" s="70">
        <f t="shared" si="1"/>
        <v>173.97012768007707</v>
      </c>
      <c r="F17" s="70">
        <f t="shared" si="2"/>
        <v>1228.1999999999998</v>
      </c>
      <c r="G17" s="140">
        <v>565.60799999999995</v>
      </c>
      <c r="H17" s="85">
        <f>D17/G17*100</f>
        <v>510.70706213490621</v>
      </c>
      <c r="I17" s="76">
        <f>D17-G17</f>
        <v>2322.9920000000002</v>
      </c>
      <c r="J17" s="116"/>
      <c r="K17" s="117"/>
      <c r="L17" s="57"/>
      <c r="M17" s="42"/>
      <c r="O17" s="43"/>
      <c r="P17" s="43"/>
    </row>
    <row r="18" spans="1:16" ht="20.25" customHeight="1" x14ac:dyDescent="0.25">
      <c r="A18" s="24"/>
      <c r="B18" s="74" t="s">
        <v>16</v>
      </c>
      <c r="C18" s="86">
        <v>3714.2</v>
      </c>
      <c r="D18" s="87">
        <v>4114.3999999999996</v>
      </c>
      <c r="E18" s="70">
        <f t="shared" si="1"/>
        <v>110.77486403532389</v>
      </c>
      <c r="F18" s="70">
        <f t="shared" si="2"/>
        <v>400.19999999999982</v>
      </c>
      <c r="G18" s="141">
        <v>3376.5010000000002</v>
      </c>
      <c r="H18" s="88">
        <f>D18/G18*100</f>
        <v>121.85395473005929</v>
      </c>
      <c r="I18" s="77">
        <f>D18-G18</f>
        <v>737.89899999999943</v>
      </c>
      <c r="J18" s="38"/>
      <c r="K18" s="39"/>
      <c r="M18" s="42"/>
    </row>
    <row r="19" spans="1:16" ht="15.75" x14ac:dyDescent="0.25">
      <c r="A19" s="72">
        <v>3</v>
      </c>
      <c r="B19" s="32" t="s">
        <v>17</v>
      </c>
      <c r="C19" s="89">
        <v>7102.3</v>
      </c>
      <c r="D19" s="90">
        <v>9209.5</v>
      </c>
      <c r="E19" s="73">
        <f t="shared" si="1"/>
        <v>129.66926207003365</v>
      </c>
      <c r="F19" s="73">
        <f t="shared" si="2"/>
        <v>2107.1999999999998</v>
      </c>
      <c r="G19" s="34">
        <v>7719.8649999999998</v>
      </c>
      <c r="H19" s="91">
        <f t="shared" ref="H19:H25" si="4">D19/G19*100</f>
        <v>119.29612758772336</v>
      </c>
      <c r="I19" s="71">
        <f t="shared" ref="I19:I25" si="5">D19-G19</f>
        <v>1489.6350000000002</v>
      </c>
      <c r="J19" s="67"/>
      <c r="K19" s="63"/>
      <c r="M19" s="42"/>
      <c r="O19" s="43"/>
    </row>
    <row r="20" spans="1:16" ht="39" customHeight="1" x14ac:dyDescent="0.25">
      <c r="A20" s="24">
        <v>4</v>
      </c>
      <c r="B20" s="29" t="s">
        <v>18</v>
      </c>
      <c r="C20" s="92">
        <v>3168.4</v>
      </c>
      <c r="D20" s="93">
        <v>3589.3</v>
      </c>
      <c r="E20" s="70">
        <f t="shared" si="1"/>
        <v>113.28430753692716</v>
      </c>
      <c r="F20" s="70">
        <f t="shared" si="2"/>
        <v>420.90000000000009</v>
      </c>
      <c r="G20" s="31">
        <v>2595.078</v>
      </c>
      <c r="H20" s="78">
        <f t="shared" si="4"/>
        <v>138.31183494291886</v>
      </c>
      <c r="I20" s="70">
        <f t="shared" si="5"/>
        <v>994.22200000000021</v>
      </c>
      <c r="J20" s="69"/>
      <c r="K20" s="63"/>
      <c r="L20" s="60"/>
      <c r="M20" s="42"/>
      <c r="N20" s="60"/>
      <c r="O20" s="60"/>
    </row>
    <row r="21" spans="1:16" ht="21.75" customHeight="1" x14ac:dyDescent="0.25">
      <c r="A21" s="24">
        <v>5</v>
      </c>
      <c r="B21" s="29" t="s">
        <v>19</v>
      </c>
      <c r="C21" s="78">
        <v>24822</v>
      </c>
      <c r="D21" s="95">
        <v>27212.1</v>
      </c>
      <c r="E21" s="70">
        <f t="shared" si="1"/>
        <v>109.62895818225766</v>
      </c>
      <c r="F21" s="70">
        <f t="shared" si="2"/>
        <v>2390.0999999999985</v>
      </c>
      <c r="G21" s="31">
        <v>23538.420999999998</v>
      </c>
      <c r="H21" s="78">
        <f t="shared" si="4"/>
        <v>115.60715988553353</v>
      </c>
      <c r="I21" s="70">
        <f t="shared" si="5"/>
        <v>3673.6790000000001</v>
      </c>
      <c r="J21" s="68"/>
      <c r="K21" s="36"/>
      <c r="L21" s="59"/>
      <c r="M21" s="42"/>
      <c r="N21" s="59"/>
      <c r="O21" s="59"/>
    </row>
    <row r="22" spans="1:16" ht="28.5" customHeight="1" x14ac:dyDescent="0.25">
      <c r="A22" s="24">
        <v>6</v>
      </c>
      <c r="B22" s="29" t="s">
        <v>20</v>
      </c>
      <c r="C22" s="78">
        <v>666.1</v>
      </c>
      <c r="D22" s="94">
        <v>620</v>
      </c>
      <c r="E22" s="70">
        <f t="shared" si="1"/>
        <v>93.079117249662218</v>
      </c>
      <c r="F22" s="70">
        <f t="shared" si="2"/>
        <v>-46.100000000000023</v>
      </c>
      <c r="G22" s="142">
        <v>680.68299999999999</v>
      </c>
      <c r="H22" s="78">
        <f>D22/G22*100</f>
        <v>91.084983758959751</v>
      </c>
      <c r="I22" s="70">
        <f t="shared" si="5"/>
        <v>-60.682999999999993</v>
      </c>
      <c r="J22" s="68"/>
      <c r="K22" s="36"/>
      <c r="L22" s="59"/>
      <c r="M22" s="42"/>
      <c r="N22" s="59"/>
      <c r="O22" s="59"/>
    </row>
    <row r="23" spans="1:16" ht="20.25" customHeight="1" x14ac:dyDescent="0.25">
      <c r="A23" s="35">
        <v>7</v>
      </c>
      <c r="B23" s="41" t="s">
        <v>21</v>
      </c>
      <c r="C23" s="78">
        <v>291.5</v>
      </c>
      <c r="D23" s="94">
        <v>503.5</v>
      </c>
      <c r="E23" s="70">
        <f t="shared" si="1"/>
        <v>172.72727272727272</v>
      </c>
      <c r="F23" s="70">
        <f t="shared" si="2"/>
        <v>212</v>
      </c>
      <c r="G23" s="142">
        <v>342.6</v>
      </c>
      <c r="H23" s="78">
        <f t="shared" si="4"/>
        <v>146.96438995913601</v>
      </c>
      <c r="I23" s="70">
        <f t="shared" si="5"/>
        <v>160.89999999999998</v>
      </c>
      <c r="J23" s="68"/>
      <c r="K23" s="36"/>
      <c r="L23" s="59"/>
      <c r="M23" s="42"/>
      <c r="N23" s="59"/>
      <c r="O23" s="59"/>
    </row>
    <row r="24" spans="1:16" ht="26.25" customHeight="1" x14ac:dyDescent="0.25">
      <c r="A24" s="35">
        <v>8</v>
      </c>
      <c r="B24" s="41" t="s">
        <v>22</v>
      </c>
      <c r="C24" s="78">
        <v>506.4</v>
      </c>
      <c r="D24" s="94">
        <v>812</v>
      </c>
      <c r="E24" s="70">
        <f t="shared" si="1"/>
        <v>160.34755134281201</v>
      </c>
      <c r="F24" s="70">
        <f t="shared" si="2"/>
        <v>305.60000000000002</v>
      </c>
      <c r="G24" s="142">
        <v>910.46299999999997</v>
      </c>
      <c r="H24" s="96">
        <f t="shared" si="4"/>
        <v>89.185392487119202</v>
      </c>
      <c r="I24" s="70">
        <f t="shared" si="5"/>
        <v>-98.462999999999965</v>
      </c>
      <c r="J24" s="68"/>
      <c r="K24" s="28"/>
      <c r="L24" s="143"/>
      <c r="M24" s="42"/>
      <c r="N24" s="60"/>
      <c r="O24" s="60"/>
    </row>
    <row r="25" spans="1:16" ht="18" customHeight="1" x14ac:dyDescent="0.25">
      <c r="A25" s="35">
        <v>9</v>
      </c>
      <c r="B25" s="41" t="s">
        <v>23</v>
      </c>
      <c r="C25" s="78">
        <v>119.6</v>
      </c>
      <c r="D25" s="94">
        <v>550.79999999999995</v>
      </c>
      <c r="E25" s="70">
        <f t="shared" si="1"/>
        <v>460.53511705685617</v>
      </c>
      <c r="F25" s="70">
        <f t="shared" si="2"/>
        <v>431.19999999999993</v>
      </c>
      <c r="G25" s="142">
        <v>767.38599999999997</v>
      </c>
      <c r="H25" s="96">
        <f t="shared" si="4"/>
        <v>71.776133523415851</v>
      </c>
      <c r="I25" s="70">
        <f t="shared" si="5"/>
        <v>-216.58600000000001</v>
      </c>
      <c r="L25" s="59"/>
      <c r="M25" s="42"/>
      <c r="N25" s="59"/>
      <c r="O25" s="59"/>
    </row>
    <row r="26" spans="1:16" x14ac:dyDescent="0.2">
      <c r="C26" s="42"/>
      <c r="D26" s="42"/>
      <c r="E26" s="42"/>
      <c r="F26" s="42"/>
      <c r="G26" s="42"/>
    </row>
    <row r="27" spans="1:16" x14ac:dyDescent="0.2">
      <c r="B27" s="46"/>
      <c r="C27" s="50"/>
      <c r="D27" s="50"/>
      <c r="E27" s="47"/>
      <c r="F27" s="47"/>
      <c r="G27" s="47"/>
      <c r="H27" s="46"/>
    </row>
    <row r="28" spans="1:16" x14ac:dyDescent="0.2">
      <c r="B28" s="46"/>
      <c r="C28" s="48"/>
      <c r="D28" s="48"/>
      <c r="E28" s="46"/>
      <c r="F28" s="46"/>
      <c r="G28" s="48"/>
      <c r="H28" s="46"/>
    </row>
    <row r="29" spans="1:16" x14ac:dyDescent="0.2">
      <c r="B29" s="46"/>
      <c r="C29" s="48"/>
      <c r="D29" s="48"/>
      <c r="E29" s="46"/>
      <c r="F29" s="46"/>
      <c r="G29" s="46"/>
      <c r="H29" s="46"/>
    </row>
    <row r="30" spans="1:16" x14ac:dyDescent="0.2">
      <c r="C30" s="51"/>
      <c r="D30" s="51"/>
      <c r="J30" s="28"/>
      <c r="K30" s="58"/>
      <c r="L30" s="58"/>
      <c r="M30" s="58"/>
      <c r="N30" s="58"/>
    </row>
    <row r="31" spans="1:16" x14ac:dyDescent="0.2">
      <c r="C31" s="49"/>
      <c r="D31" s="49"/>
      <c r="G31" s="43"/>
      <c r="J31" s="28"/>
      <c r="K31" s="28"/>
      <c r="L31" s="28"/>
      <c r="M31" s="28"/>
      <c r="N31" s="28"/>
    </row>
    <row r="32" spans="1:16" x14ac:dyDescent="0.2">
      <c r="C32" s="49"/>
      <c r="D32" s="49"/>
      <c r="J32" s="28"/>
      <c r="K32" s="58"/>
      <c r="L32" s="58"/>
      <c r="M32" s="58"/>
      <c r="N32" s="58"/>
    </row>
    <row r="33" spans="3:14" x14ac:dyDescent="0.2">
      <c r="C33" s="49"/>
      <c r="D33" s="49"/>
      <c r="G33" s="43"/>
      <c r="J33" s="28"/>
      <c r="K33" s="28"/>
      <c r="L33" s="28"/>
      <c r="M33" s="28"/>
      <c r="N33" s="28"/>
    </row>
    <row r="34" spans="3:14" x14ac:dyDescent="0.2">
      <c r="C34" s="49"/>
      <c r="D34" s="49"/>
      <c r="K34" s="61"/>
      <c r="L34" s="61"/>
      <c r="M34" s="61"/>
      <c r="N34" s="61"/>
    </row>
    <row r="35" spans="3:14" x14ac:dyDescent="0.2">
      <c r="C35" s="49"/>
      <c r="D35" s="49"/>
    </row>
    <row r="36" spans="3:14" x14ac:dyDescent="0.2">
      <c r="C36" s="49"/>
      <c r="D36" s="49"/>
    </row>
  </sheetData>
  <mergeCells count="21">
    <mergeCell ref="J17:K17"/>
    <mergeCell ref="A9:I9"/>
    <mergeCell ref="A11:A13"/>
    <mergeCell ref="B11:B13"/>
    <mergeCell ref="C11:C13"/>
    <mergeCell ref="D11:D13"/>
    <mergeCell ref="H11:I12"/>
    <mergeCell ref="E11:F12"/>
    <mergeCell ref="G11:G13"/>
    <mergeCell ref="A1:K1"/>
    <mergeCell ref="A2:K2"/>
    <mergeCell ref="A3:K3"/>
    <mergeCell ref="A5:A7"/>
    <mergeCell ref="B5:B7"/>
    <mergeCell ref="C5:C7"/>
    <mergeCell ref="D5:D7"/>
    <mergeCell ref="E5:E7"/>
    <mergeCell ref="F5:F7"/>
    <mergeCell ref="G5:H6"/>
    <mergeCell ref="I5:I7"/>
    <mergeCell ref="J5:K6"/>
  </mergeCells>
  <pageMargins left="0.31496062992125984" right="0.15748031496062992" top="0.74803149606299213" bottom="0.74803149606299213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="90" zoomScaleNormal="90" workbookViewId="0">
      <selection activeCell="A9" sqref="A9:I9"/>
    </sheetView>
  </sheetViews>
  <sheetFormatPr defaultRowHeight="12.75" x14ac:dyDescent="0.2"/>
  <cols>
    <col min="1" max="1" width="3.375" customWidth="1"/>
    <col min="2" max="2" width="13.5" customWidth="1"/>
    <col min="4" max="4" width="9.75" customWidth="1"/>
    <col min="5" max="5" width="9.375" customWidth="1"/>
    <col min="6" max="6" width="8" customWidth="1"/>
    <col min="7" max="7" width="8.125" customWidth="1"/>
    <col min="8" max="8" width="7.5" customWidth="1"/>
    <col min="9" max="9" width="8.5" customWidth="1"/>
    <col min="10" max="10" width="4.75" customWidth="1"/>
    <col min="11" max="11" width="10.25" customWidth="1"/>
  </cols>
  <sheetData>
    <row r="1" spans="1:11" ht="18.75" x14ac:dyDescent="0.3">
      <c r="A1" s="97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ht="18.75" x14ac:dyDescent="0.3">
      <c r="A2" s="98" t="s">
        <v>24</v>
      </c>
      <c r="B2" s="98"/>
      <c r="C2" s="98"/>
      <c r="D2" s="98"/>
      <c r="E2" s="98"/>
      <c r="F2" s="98"/>
      <c r="G2" s="98"/>
      <c r="H2" s="98"/>
      <c r="I2" s="98"/>
      <c r="J2" s="98"/>
      <c r="K2" s="98"/>
    </row>
    <row r="3" spans="1:11" ht="19.5" x14ac:dyDescent="0.2">
      <c r="A3" s="99" t="s">
        <v>36</v>
      </c>
      <c r="B3" s="99"/>
      <c r="C3" s="99"/>
      <c r="D3" s="99"/>
      <c r="E3" s="99"/>
      <c r="F3" s="99"/>
      <c r="G3" s="99"/>
      <c r="H3" s="99"/>
      <c r="I3" s="99"/>
      <c r="J3" s="99"/>
      <c r="K3" s="99"/>
    </row>
    <row r="4" spans="1:11" ht="15.75" x14ac:dyDescent="0.25">
      <c r="A4" s="1" t="s">
        <v>14</v>
      </c>
      <c r="B4" s="1"/>
      <c r="C4" s="1"/>
      <c r="D4" s="1"/>
      <c r="E4" s="1"/>
      <c r="F4" s="1"/>
      <c r="G4" s="1"/>
      <c r="H4" s="1"/>
      <c r="I4" s="1"/>
      <c r="J4" s="1"/>
      <c r="K4" s="2" t="s">
        <v>2</v>
      </c>
    </row>
    <row r="5" spans="1:11" ht="12.75" customHeight="1" x14ac:dyDescent="0.2">
      <c r="A5" s="100" t="s">
        <v>3</v>
      </c>
      <c r="B5" s="100" t="s">
        <v>4</v>
      </c>
      <c r="C5" s="100" t="s">
        <v>31</v>
      </c>
      <c r="D5" s="100" t="s">
        <v>44</v>
      </c>
      <c r="E5" s="103" t="s">
        <v>5</v>
      </c>
      <c r="F5" s="106" t="s">
        <v>6</v>
      </c>
      <c r="G5" s="109" t="s">
        <v>45</v>
      </c>
      <c r="H5" s="110"/>
      <c r="I5" s="100" t="s">
        <v>32</v>
      </c>
      <c r="J5" s="113" t="s">
        <v>33</v>
      </c>
      <c r="K5" s="106"/>
    </row>
    <row r="6" spans="1:11" ht="37.5" customHeight="1" x14ac:dyDescent="0.2">
      <c r="A6" s="101"/>
      <c r="B6" s="101"/>
      <c r="C6" s="101"/>
      <c r="D6" s="101"/>
      <c r="E6" s="104"/>
      <c r="F6" s="107"/>
      <c r="G6" s="111"/>
      <c r="H6" s="112"/>
      <c r="I6" s="101"/>
      <c r="J6" s="114"/>
      <c r="K6" s="115"/>
    </row>
    <row r="7" spans="1:11" ht="57.75" customHeight="1" x14ac:dyDescent="0.2">
      <c r="A7" s="102"/>
      <c r="B7" s="102"/>
      <c r="C7" s="102"/>
      <c r="D7" s="102"/>
      <c r="E7" s="105"/>
      <c r="F7" s="108"/>
      <c r="G7" s="3" t="s">
        <v>7</v>
      </c>
      <c r="H7" s="4" t="s">
        <v>8</v>
      </c>
      <c r="I7" s="102"/>
      <c r="J7" s="5" t="s">
        <v>8</v>
      </c>
      <c r="K7" s="6" t="s">
        <v>7</v>
      </c>
    </row>
    <row r="8" spans="1:11" ht="15.75" x14ac:dyDescent="0.2">
      <c r="A8" s="7"/>
      <c r="B8" s="8" t="s">
        <v>9</v>
      </c>
      <c r="C8" s="9">
        <v>4626.3999999999996</v>
      </c>
      <c r="D8" s="56">
        <v>4298.1000000000004</v>
      </c>
      <c r="E8" s="9">
        <f>D14</f>
        <v>8847.9</v>
      </c>
      <c r="F8" s="10">
        <f>E8/C8*100</f>
        <v>191.2480546429189</v>
      </c>
      <c r="G8" s="11">
        <f>E8-D8</f>
        <v>4549.7999999999993</v>
      </c>
      <c r="H8" s="10">
        <f>E8/D8*100</f>
        <v>205.85607594053187</v>
      </c>
      <c r="I8" s="56">
        <f>G14</f>
        <v>4951.5210000000006</v>
      </c>
      <c r="J8" s="12">
        <f>E8/I8*100</f>
        <v>178.69054781349001</v>
      </c>
      <c r="K8" s="62">
        <f>E8-I8</f>
        <v>3896.378999999999</v>
      </c>
    </row>
    <row r="9" spans="1:11" ht="15.75" x14ac:dyDescent="0.25">
      <c r="A9" s="118" t="s">
        <v>46</v>
      </c>
      <c r="B9" s="118"/>
      <c r="C9" s="118"/>
      <c r="D9" s="118"/>
      <c r="E9" s="118"/>
      <c r="F9" s="118"/>
      <c r="G9" s="118"/>
      <c r="H9" s="118"/>
      <c r="I9" s="118"/>
    </row>
    <row r="10" spans="1:11" ht="15.75" x14ac:dyDescent="0.25">
      <c r="A10" s="13"/>
      <c r="B10" s="14"/>
      <c r="C10" s="15"/>
      <c r="D10" s="15"/>
      <c r="E10" s="16"/>
      <c r="F10" s="17"/>
      <c r="G10" s="18"/>
      <c r="H10" s="19"/>
      <c r="I10" s="20" t="s">
        <v>2</v>
      </c>
    </row>
    <row r="11" spans="1:11" ht="12.75" customHeight="1" x14ac:dyDescent="0.2">
      <c r="A11" s="119" t="s">
        <v>3</v>
      </c>
      <c r="B11" s="122" t="s">
        <v>9</v>
      </c>
      <c r="C11" s="119" t="s">
        <v>47</v>
      </c>
      <c r="D11" s="125" t="s">
        <v>48</v>
      </c>
      <c r="E11" s="128" t="s">
        <v>49</v>
      </c>
      <c r="F11" s="129"/>
      <c r="G11" s="132" t="s">
        <v>34</v>
      </c>
      <c r="H11" s="128" t="s">
        <v>35</v>
      </c>
      <c r="I11" s="129"/>
      <c r="J11" s="21"/>
    </row>
    <row r="12" spans="1:11" ht="40.5" customHeight="1" x14ac:dyDescent="0.2">
      <c r="A12" s="120"/>
      <c r="B12" s="123"/>
      <c r="C12" s="120"/>
      <c r="D12" s="126"/>
      <c r="E12" s="130"/>
      <c r="F12" s="131"/>
      <c r="G12" s="133"/>
      <c r="H12" s="130"/>
      <c r="I12" s="131"/>
      <c r="J12" s="21"/>
    </row>
    <row r="13" spans="1:11" ht="65.25" customHeight="1" x14ac:dyDescent="0.2">
      <c r="A13" s="121"/>
      <c r="B13" s="124"/>
      <c r="C13" s="121"/>
      <c r="D13" s="127"/>
      <c r="E13" s="22" t="s">
        <v>8</v>
      </c>
      <c r="F13" s="22" t="s">
        <v>10</v>
      </c>
      <c r="G13" s="134"/>
      <c r="H13" s="23" t="s">
        <v>8</v>
      </c>
      <c r="I13" s="23" t="s">
        <v>7</v>
      </c>
      <c r="J13" s="21"/>
    </row>
    <row r="14" spans="1:11" ht="43.5" customHeight="1" x14ac:dyDescent="0.2">
      <c r="A14" s="24"/>
      <c r="B14" s="25" t="s">
        <v>25</v>
      </c>
      <c r="C14" s="56">
        <v>4298.1000000000004</v>
      </c>
      <c r="D14" s="56">
        <v>8847.9</v>
      </c>
      <c r="E14" s="26">
        <f t="shared" ref="E14:E19" si="0">D14/C14*100</f>
        <v>205.85607594053187</v>
      </c>
      <c r="F14" s="26">
        <f t="shared" ref="F14:F19" si="1">D14-C14</f>
        <v>4549.7999999999993</v>
      </c>
      <c r="G14" s="9">
        <f>G15+G17+G18+G19+G16</f>
        <v>4951.5210000000006</v>
      </c>
      <c r="H14" s="26">
        <f t="shared" ref="H14:H17" si="2">D14/G14*100</f>
        <v>178.69054781349001</v>
      </c>
      <c r="I14" s="26">
        <f t="shared" ref="I14:I19" si="3">D14-G14</f>
        <v>3896.378999999999</v>
      </c>
      <c r="J14" s="27"/>
      <c r="K14" s="53"/>
    </row>
    <row r="15" spans="1:11" ht="26.25" customHeight="1" x14ac:dyDescent="0.2">
      <c r="A15" s="24">
        <v>1</v>
      </c>
      <c r="B15" s="29" t="s">
        <v>26</v>
      </c>
      <c r="C15" s="30">
        <v>56.4</v>
      </c>
      <c r="D15" s="31">
        <v>72.3</v>
      </c>
      <c r="E15" s="30">
        <f>D15/C15*100</f>
        <v>128.19148936170214</v>
      </c>
      <c r="F15" s="30">
        <f t="shared" si="1"/>
        <v>15.899999999999999</v>
      </c>
      <c r="G15" s="31">
        <v>58.737000000000002</v>
      </c>
      <c r="H15" s="30">
        <f>D15/G15*100</f>
        <v>123.09106695949741</v>
      </c>
      <c r="I15" s="30">
        <f t="shared" si="3"/>
        <v>13.562999999999995</v>
      </c>
    </row>
    <row r="16" spans="1:11" ht="15.75" customHeight="1" x14ac:dyDescent="0.2">
      <c r="A16" s="24">
        <v>2</v>
      </c>
      <c r="B16" s="37" t="s">
        <v>27</v>
      </c>
      <c r="C16" s="30"/>
      <c r="D16" s="31">
        <v>50.2</v>
      </c>
      <c r="E16" s="30"/>
      <c r="F16" s="30">
        <f t="shared" si="1"/>
        <v>50.2</v>
      </c>
      <c r="G16" s="31">
        <v>0.2</v>
      </c>
      <c r="H16" s="30">
        <v>0</v>
      </c>
      <c r="I16" s="30">
        <f t="shared" si="3"/>
        <v>50</v>
      </c>
      <c r="J16" s="135" t="s">
        <v>14</v>
      </c>
      <c r="K16" s="136"/>
    </row>
    <row r="17" spans="1:11" ht="55.5" customHeight="1" x14ac:dyDescent="0.2">
      <c r="A17" s="24">
        <v>3</v>
      </c>
      <c r="B17" s="32" t="s">
        <v>28</v>
      </c>
      <c r="C17" s="33">
        <v>3611.5</v>
      </c>
      <c r="D17" s="34">
        <v>8697.4</v>
      </c>
      <c r="E17" s="33">
        <f t="shared" si="0"/>
        <v>240.82514190779452</v>
      </c>
      <c r="F17" s="33">
        <f t="shared" si="1"/>
        <v>5085.8999999999996</v>
      </c>
      <c r="G17" s="34">
        <v>4509.7520000000004</v>
      </c>
      <c r="H17" s="33">
        <f t="shared" si="2"/>
        <v>192.85761168241621</v>
      </c>
      <c r="I17" s="33">
        <f t="shared" si="3"/>
        <v>4187.6479999999992</v>
      </c>
      <c r="J17" s="137"/>
      <c r="K17" s="137"/>
    </row>
    <row r="18" spans="1:11" ht="28.5" customHeight="1" x14ac:dyDescent="0.2">
      <c r="A18" s="24">
        <v>4</v>
      </c>
      <c r="B18" s="37" t="s">
        <v>29</v>
      </c>
      <c r="C18" s="30"/>
      <c r="D18" s="31">
        <v>0</v>
      </c>
      <c r="E18" s="33">
        <v>0</v>
      </c>
      <c r="F18" s="30">
        <f t="shared" si="1"/>
        <v>0</v>
      </c>
      <c r="G18" s="31">
        <v>0</v>
      </c>
      <c r="H18" s="30">
        <v>0</v>
      </c>
      <c r="I18" s="30">
        <f t="shared" si="3"/>
        <v>0</v>
      </c>
      <c r="J18" s="137"/>
      <c r="K18" s="137"/>
    </row>
    <row r="19" spans="1:11" ht="27" customHeight="1" x14ac:dyDescent="0.2">
      <c r="A19" s="24">
        <v>5</v>
      </c>
      <c r="B19" s="29" t="s">
        <v>30</v>
      </c>
      <c r="C19" s="30">
        <v>630.20000000000005</v>
      </c>
      <c r="D19" s="31">
        <v>28</v>
      </c>
      <c r="E19" s="33">
        <f t="shared" si="0"/>
        <v>4.4430339574738174</v>
      </c>
      <c r="F19" s="30">
        <f t="shared" si="1"/>
        <v>-602.20000000000005</v>
      </c>
      <c r="G19" s="31">
        <v>382.83199999999999</v>
      </c>
      <c r="H19" s="30">
        <f>D19/G19*100</f>
        <v>7.3139131525055383</v>
      </c>
      <c r="I19" s="30">
        <f t="shared" si="3"/>
        <v>-354.83199999999999</v>
      </c>
      <c r="J19" s="138"/>
      <c r="K19" s="138"/>
    </row>
    <row r="20" spans="1:11" x14ac:dyDescent="0.2">
      <c r="C20" s="43"/>
      <c r="D20" s="43"/>
    </row>
    <row r="21" spans="1:11" x14ac:dyDescent="0.2">
      <c r="D21" s="43"/>
    </row>
    <row r="22" spans="1:11" x14ac:dyDescent="0.2">
      <c r="C22" s="43"/>
      <c r="D22" s="43"/>
    </row>
  </sheetData>
  <mergeCells count="24">
    <mergeCell ref="J16:K16"/>
    <mergeCell ref="J17:K17"/>
    <mergeCell ref="J18:K18"/>
    <mergeCell ref="J19:K19"/>
    <mergeCell ref="I5:I7"/>
    <mergeCell ref="J5:K6"/>
    <mergeCell ref="A9:I9"/>
    <mergeCell ref="A11:A13"/>
    <mergeCell ref="B11:B13"/>
    <mergeCell ref="C11:C13"/>
    <mergeCell ref="D11:D13"/>
    <mergeCell ref="E11:F12"/>
    <mergeCell ref="G11:G13"/>
    <mergeCell ref="H11:I12"/>
    <mergeCell ref="A1:K1"/>
    <mergeCell ref="A2:K2"/>
    <mergeCell ref="A3:K3"/>
    <mergeCell ref="A5:A7"/>
    <mergeCell ref="B5:B7"/>
    <mergeCell ref="C5:C7"/>
    <mergeCell ref="D5:D7"/>
    <mergeCell ref="E5:E7"/>
    <mergeCell ref="F5:F7"/>
    <mergeCell ref="G5:H6"/>
  </mergeCells>
  <pageMargins left="0.35" right="0.2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загальний фонд</vt:lpstr>
      <vt:lpstr>спеціальний фонд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2023-12-01T09:54:46Z</cp:lastPrinted>
  <dcterms:created xsi:type="dcterms:W3CDTF">2022-04-04T08:14:49Z</dcterms:created>
  <dcterms:modified xsi:type="dcterms:W3CDTF">2023-12-01T09:57:42Z</dcterms:modified>
</cp:coreProperties>
</file>