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960" yWindow="465" windowWidth="20730" windowHeight="11160"/>
  </bookViews>
  <sheets>
    <sheet name="Загальний фонд" sheetId="2" r:id="rId1"/>
    <sheet name="Спеціальний фонд" sheetId="1" r:id="rId2"/>
  </sheets>
  <calcPr calcId="114210" refMode="R1C1"/>
</workbook>
</file>

<file path=xl/calcChain.xml><?xml version="1.0" encoding="utf-8"?>
<calcChain xmlns="http://schemas.openxmlformats.org/spreadsheetml/2006/main">
  <c r="J35" i="1"/>
  <c r="I35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J11"/>
  <c r="J12"/>
  <c r="J13"/>
  <c r="J18"/>
  <c r="J19"/>
  <c r="J20"/>
  <c r="I8"/>
  <c r="J35" i="2"/>
  <c r="I47"/>
  <c r="H47"/>
  <c r="J47"/>
  <c r="H25"/>
  <c r="J25"/>
  <c r="H23"/>
  <c r="H46"/>
  <c r="J46"/>
  <c r="H45"/>
  <c r="J45"/>
  <c r="H44"/>
  <c r="J44"/>
  <c r="H43"/>
  <c r="J43"/>
  <c r="H42"/>
  <c r="J42"/>
  <c r="H41"/>
  <c r="J41"/>
  <c r="H40"/>
  <c r="J40"/>
  <c r="H39"/>
  <c r="J39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J8"/>
  <c r="J9"/>
  <c r="J10"/>
  <c r="J11"/>
  <c r="J12"/>
  <c r="J13"/>
  <c r="J14"/>
  <c r="J15"/>
  <c r="J16"/>
  <c r="J17"/>
  <c r="J18"/>
  <c r="J19"/>
  <c r="J20"/>
  <c r="J21"/>
  <c r="J22"/>
  <c r="J23"/>
  <c r="J24"/>
  <c r="J26"/>
  <c r="J27"/>
  <c r="J28"/>
  <c r="J29"/>
  <c r="J30"/>
  <c r="J31"/>
  <c r="J32"/>
  <c r="J33"/>
  <c r="J34"/>
  <c r="J36"/>
  <c r="J37"/>
  <c r="J38"/>
  <c r="J7"/>
  <c r="I7"/>
  <c r="H38"/>
  <c r="H37"/>
  <c r="H36"/>
  <c r="H35"/>
  <c r="H34"/>
  <c r="H33"/>
  <c r="H32"/>
  <c r="H31"/>
  <c r="H30"/>
  <c r="H29"/>
  <c r="H28"/>
  <c r="H27"/>
  <c r="H26"/>
  <c r="H24"/>
  <c r="H22"/>
  <c r="H21"/>
  <c r="H20"/>
  <c r="H19"/>
  <c r="H18"/>
  <c r="H17"/>
  <c r="H16"/>
  <c r="H15"/>
  <c r="H14"/>
  <c r="H13"/>
  <c r="H12"/>
  <c r="H11"/>
  <c r="H10"/>
  <c r="H9"/>
  <c r="H8"/>
  <c r="H7"/>
</calcChain>
</file>

<file path=xl/sharedStrings.xml><?xml version="1.0" encoding="utf-8"?>
<sst xmlns="http://schemas.openxmlformats.org/spreadsheetml/2006/main" count="165" uniqueCount="110">
  <si>
    <t>Код</t>
  </si>
  <si>
    <t>Показник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</si>
  <si>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</si>
  <si>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</si>
  <si>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</si>
  <si>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</si>
  <si>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</si>
  <si>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</si>
  <si>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</si>
  <si>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</si>
  <si>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</si>
  <si>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</si>
  <si>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1010</t>
  </si>
  <si>
    <t>Надання дошкільної освіти</t>
  </si>
  <si>
    <t>1021</t>
  </si>
  <si>
    <t>1080</t>
  </si>
  <si>
    <t>Надання спеціалізованої освіти мистецькими школами</t>
  </si>
  <si>
    <t>3000</t>
  </si>
  <si>
    <t>Соціальний захист та соціальне забезпечення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</si>
  <si>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</si>
  <si>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</si>
  <si>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</si>
  <si>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</si>
  <si>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</si>
  <si>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</si>
  <si>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4060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</si>
  <si>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</si>
  <si>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</si>
  <si>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</si>
  <si>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</si>
  <si>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</si>
  <si>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</si>
  <si>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</si>
  <si>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6030</t>
  </si>
  <si>
    <t>Організація благоустрою населених пунктів</t>
  </si>
  <si>
    <t>7000</t>
  </si>
  <si>
    <t>Економічна діяльність</t>
  </si>
  <si>
    <t>8000</t>
  </si>
  <si>
    <t>Інша діяльність</t>
  </si>
  <si>
    <t>Всього по бюджету</t>
  </si>
  <si>
    <t xml:space="preserve">% виконання на вказаний період </t>
  </si>
  <si>
    <t xml:space="preserve">Спеціальний фонд </t>
  </si>
  <si>
    <t>4030</t>
  </si>
  <si>
    <t>Забезпечення діяльності бібліотек</t>
  </si>
  <si>
    <t>загальний фонд</t>
  </si>
  <si>
    <t>1031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</si>
  <si>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</si>
  <si>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</si>
  <si>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</si>
  <si>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</si>
  <si>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</si>
  <si>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</si>
  <si>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1152</t>
  </si>
  <si>
    <t>Забезпечення діяльності інклюзивно-ресурсних центрів за рахунок освітньої субвенції</t>
  </si>
  <si>
    <t>2000</t>
  </si>
  <si>
    <t>Охорона здоров`я</t>
  </si>
  <si>
    <t>2010</t>
  </si>
  <si>
    <t>Багатопрофільна стаціонарна медична допомога населенню</t>
  </si>
  <si>
    <t>3032</t>
  </si>
  <si>
    <t>Надання пільг окремим категоріям громадян з оплати послуг зв`язку</t>
  </si>
  <si>
    <t>3133</t>
  </si>
  <si>
    <t>Інші заходи та заклади молодіжної політики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</si>
  <si>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</si>
  <si>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</si>
  <si>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</si>
  <si>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</si>
  <si>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</si>
  <si>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</si>
  <si>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5011</t>
  </si>
  <si>
    <t>Проведення навчально-тренувальних зборів і змагань з олімпійських видів спорту</t>
  </si>
  <si>
    <t>7693</t>
  </si>
  <si>
    <t>Інші заходи, пов`язані з економічною діяльністю</t>
  </si>
  <si>
    <t>8710</t>
  </si>
  <si>
    <t>Резервний фонд місцевого бюджету</t>
  </si>
  <si>
    <t>1151</t>
  </si>
  <si>
    <t>Забезпечення діяльності інклюзивно-ресурсних центрів за рахунок коштів місцевого бюджету</t>
  </si>
  <si>
    <t>Відхилення  поточного періоду до попереднього (+,-) грн.</t>
  </si>
  <si>
    <t>Динаміка виконання місцевого бюджету в плановому періоді відповідно до фактичного показника попереднього періоду %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</si>
  <si>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</si>
  <si>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</si>
  <si>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5012</t>
  </si>
  <si>
    <t>Проведення навчально-тренувальних зборів і змагань з неолімпійських видів спорту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</si>
  <si>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</si>
  <si>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</si>
  <si>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</si>
  <si>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</si>
  <si>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</si>
  <si>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</si>
  <si>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</si>
  <si>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</si>
  <si>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</si>
  <si>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</si>
  <si>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 xml:space="preserve"> </t>
  </si>
  <si>
    <t>січень-лютий 2023 року</t>
  </si>
  <si>
    <t>січень-лютий 2024 року</t>
  </si>
  <si>
    <t>6011</t>
  </si>
  <si>
    <t>Експлуатація та технічне обслуговування житлового фонду</t>
  </si>
  <si>
    <t>7310</t>
  </si>
  <si>
    <t>Будівництво об`єктів житлово-комунального господарства</t>
  </si>
  <si>
    <t>7330</t>
  </si>
  <si>
    <t>Будівництво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</si>
  <si>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</si>
  <si>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</si>
  <si>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7380</t>
  </si>
  <si>
    <t>Виконання інвестиційних проектів за рахунок інших субвенцій з державного бюджету</t>
  </si>
  <si>
    <t>8340</t>
  </si>
  <si>
    <t>Природоохоронні заходи за рахунок цільових фондів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</si>
  <si>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</si>
  <si>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</si>
  <si>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r>
      <t>Виконання міського бюджету по видатках за</t>
    </r>
    <r>
      <rPr>
        <b/>
        <sz val="14"/>
        <color indexed="8"/>
        <rFont val="Calibri"/>
        <family val="2"/>
        <charset val="204"/>
      </rPr>
      <t xml:space="preserve"> січень-лютий 2023-24 рр.</t>
    </r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</si>
</sst>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48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/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2" fontId="0" fillId="2" borderId="0" xfId="0" applyNumberFormat="1" applyFill="1" applyBorder="1"/>
    <xf numFmtId="0" fontId="0" fillId="2" borderId="0" xfId="0" quotePrefix="1" applyFill="1" applyBorder="1"/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wrapText="1"/>
    </xf>
    <xf numFmtId="0" fontId="0" fillId="0" borderId="0" xfId="0" applyFill="1" applyBorder="1"/>
    <xf numFmtId="2" fontId="0" fillId="0" borderId="0" xfId="0" applyNumberFormat="1" applyFill="1" applyBorder="1"/>
    <xf numFmtId="0" fontId="1" fillId="0" borderId="0" xfId="0" applyFont="1" applyFill="1" applyBorder="1"/>
    <xf numFmtId="164" fontId="0" fillId="2" borderId="0" xfId="0" applyNumberFormat="1" applyFill="1" applyBorder="1"/>
    <xf numFmtId="0" fontId="7" fillId="2" borderId="1" xfId="1" quotePrefix="1" applyFont="1" applyFill="1" applyBorder="1"/>
    <xf numFmtId="0" fontId="7" fillId="2" borderId="1" xfId="1" applyFont="1" applyFill="1" applyBorder="1" applyAlignment="1">
      <alignment wrapText="1"/>
    </xf>
    <xf numFmtId="0" fontId="6" fillId="2" borderId="1" xfId="1" quotePrefix="1" applyFill="1" applyBorder="1"/>
    <xf numFmtId="2" fontId="6" fillId="2" borderId="1" xfId="1" applyNumberFormat="1" applyFill="1" applyBorder="1"/>
    <xf numFmtId="0" fontId="1" fillId="2" borderId="0" xfId="0" applyFont="1" applyFill="1" applyBorder="1"/>
    <xf numFmtId="0" fontId="6" fillId="2" borderId="1" xfId="1" applyFill="1" applyBorder="1" applyAlignment="1">
      <alignment wrapText="1"/>
    </xf>
    <xf numFmtId="2" fontId="7" fillId="2" borderId="1" xfId="1" applyNumberFormat="1" applyFont="1" applyFill="1" applyBorder="1"/>
    <xf numFmtId="0" fontId="7" fillId="2" borderId="1" xfId="1" applyFont="1" applyFill="1" applyBorder="1"/>
    <xf numFmtId="2" fontId="0" fillId="0" borderId="0" xfId="0" applyNumberFormat="1"/>
    <xf numFmtId="0" fontId="6" fillId="2" borderId="1" xfId="2" quotePrefix="1" applyFill="1" applyBorder="1"/>
    <xf numFmtId="2" fontId="6" fillId="2" borderId="1" xfId="2" applyNumberFormat="1" applyFill="1" applyBorder="1"/>
    <xf numFmtId="0" fontId="6" fillId="2" borderId="1" xfId="2" applyFill="1" applyBorder="1" applyAlignment="1">
      <alignment wrapText="1"/>
    </xf>
    <xf numFmtId="0" fontId="6" fillId="2" borderId="0" xfId="2" quotePrefix="1" applyFill="1" applyBorder="1"/>
    <xf numFmtId="0" fontId="6" fillId="2" borderId="0" xfId="2" applyFill="1" applyBorder="1"/>
    <xf numFmtId="0" fontId="1" fillId="0" borderId="0" xfId="0" applyFont="1" applyBorder="1"/>
    <xf numFmtId="0" fontId="7" fillId="2" borderId="1" xfId="2" quotePrefix="1" applyFont="1" applyFill="1" applyBorder="1"/>
    <xf numFmtId="0" fontId="7" fillId="2" borderId="1" xfId="2" applyFont="1" applyFill="1" applyBorder="1"/>
    <xf numFmtId="2" fontId="7" fillId="2" borderId="1" xfId="2" applyNumberFormat="1" applyFont="1" applyFill="1" applyBorder="1"/>
    <xf numFmtId="0" fontId="7" fillId="2" borderId="1" xfId="2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</cellXfs>
  <cellStyles count="3">
    <cellStyle name="Обычный" xfId="0" builtinId="0"/>
    <cellStyle name="Обычный_Загальний фонд" xfId="1"/>
    <cellStyle name="Обычный_Спеціальний фонд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1"/>
  <sheetViews>
    <sheetView tabSelected="1" topLeftCell="A22" workbookViewId="0">
      <selection activeCell="I4" sqref="I4:I5"/>
    </sheetView>
  </sheetViews>
  <sheetFormatPr defaultRowHeight="12.75"/>
  <cols>
    <col min="2" max="2" width="26.5703125" customWidth="1"/>
    <col min="3" max="3" width="14.28515625" customWidth="1"/>
    <col min="4" max="4" width="14.140625" customWidth="1"/>
    <col min="5" max="5" width="11.28515625" style="6" customWidth="1"/>
    <col min="6" max="6" width="12.85546875" customWidth="1"/>
    <col min="7" max="7" width="13.140625" customWidth="1"/>
    <col min="8" max="8" width="9.28515625" style="6" bestFit="1" customWidth="1"/>
    <col min="9" max="9" width="14.42578125" customWidth="1"/>
    <col min="10" max="10" width="11.140625" customWidth="1"/>
    <col min="12" max="12" width="9.42578125" bestFit="1" customWidth="1"/>
  </cols>
  <sheetData>
    <row r="1" spans="1:14" ht="18.75">
      <c r="A1" s="40" t="s">
        <v>109</v>
      </c>
      <c r="B1" s="40"/>
      <c r="C1" s="40"/>
      <c r="D1" s="40"/>
      <c r="E1" s="40"/>
      <c r="F1" s="40"/>
      <c r="G1" s="40"/>
      <c r="H1" s="40"/>
      <c r="I1" s="40"/>
    </row>
    <row r="2" spans="1:14">
      <c r="A2" s="44" t="s">
        <v>44</v>
      </c>
      <c r="B2" s="44"/>
      <c r="C2" s="44"/>
      <c r="D2" s="44"/>
      <c r="E2" s="44"/>
    </row>
    <row r="3" spans="1:14">
      <c r="A3" s="45"/>
      <c r="B3" s="45"/>
      <c r="K3" s="17"/>
      <c r="L3" s="17"/>
      <c r="M3" s="17"/>
      <c r="N3" s="17"/>
    </row>
    <row r="4" spans="1:14" ht="12.75" customHeight="1">
      <c r="A4" s="46" t="s">
        <v>92</v>
      </c>
      <c r="B4" s="46" t="s">
        <v>1</v>
      </c>
      <c r="C4" s="42" t="s">
        <v>93</v>
      </c>
      <c r="D4" s="42"/>
      <c r="E4" s="42"/>
      <c r="F4" s="42" t="s">
        <v>94</v>
      </c>
      <c r="G4" s="42"/>
      <c r="H4" s="42"/>
      <c r="I4" s="43" t="s">
        <v>76</v>
      </c>
      <c r="J4" s="41" t="s">
        <v>77</v>
      </c>
      <c r="K4" s="17"/>
      <c r="L4" s="18"/>
      <c r="M4" s="17"/>
      <c r="N4" s="17"/>
    </row>
    <row r="5" spans="1:14" ht="63.75">
      <c r="A5" s="46"/>
      <c r="B5" s="46"/>
      <c r="C5" s="1" t="s">
        <v>2</v>
      </c>
      <c r="D5" s="1" t="s">
        <v>3</v>
      </c>
      <c r="E5" s="8" t="s">
        <v>40</v>
      </c>
      <c r="F5" s="1" t="s">
        <v>2</v>
      </c>
      <c r="G5" s="1" t="s">
        <v>3</v>
      </c>
      <c r="H5" s="8" t="s">
        <v>40</v>
      </c>
      <c r="I5" s="43"/>
      <c r="J5" s="41"/>
      <c r="K5" s="17"/>
      <c r="L5" s="17"/>
      <c r="M5" s="17"/>
      <c r="N5" s="17"/>
    </row>
    <row r="6" spans="1:14">
      <c r="A6" s="1">
        <v>1</v>
      </c>
      <c r="B6" s="1">
        <v>2</v>
      </c>
      <c r="C6" s="3">
        <v>3</v>
      </c>
      <c r="D6" s="3">
        <v>4</v>
      </c>
      <c r="E6" s="9">
        <v>5</v>
      </c>
      <c r="F6" s="4">
        <v>6</v>
      </c>
      <c r="G6" s="4">
        <v>7</v>
      </c>
      <c r="H6" s="7">
        <v>8</v>
      </c>
      <c r="I6" s="4">
        <v>9</v>
      </c>
      <c r="J6" s="4">
        <v>10</v>
      </c>
      <c r="K6" s="17"/>
      <c r="L6" s="17"/>
      <c r="M6" s="17"/>
      <c r="N6" s="17"/>
    </row>
    <row r="7" spans="1:14" s="5" customFormat="1">
      <c r="A7" s="21" t="s">
        <v>4</v>
      </c>
      <c r="B7" s="22" t="s">
        <v>5</v>
      </c>
      <c r="C7" s="27">
        <v>6630110.5</v>
      </c>
      <c r="D7" s="27">
        <v>5516416.2999999998</v>
      </c>
      <c r="E7" s="27">
        <v>83.202479053705062</v>
      </c>
      <c r="F7" s="27">
        <v>6567200</v>
      </c>
      <c r="G7" s="27">
        <v>5430304.04</v>
      </c>
      <c r="H7" s="27">
        <f t="shared" ref="H7:H22" si="0">IF(F7=0,0,(G7/F7)*100)</f>
        <v>82.688269582165915</v>
      </c>
      <c r="I7" s="27">
        <f>G7-D7</f>
        <v>-86112.259999999776</v>
      </c>
      <c r="J7" s="27">
        <f>G7/D7*100</f>
        <v>98.43898184406423</v>
      </c>
      <c r="K7" s="12"/>
      <c r="L7" s="14"/>
      <c r="M7" s="25"/>
      <c r="N7" s="19"/>
    </row>
    <row r="8" spans="1:14" ht="102">
      <c r="A8" s="23" t="s">
        <v>6</v>
      </c>
      <c r="B8" s="26" t="s">
        <v>7</v>
      </c>
      <c r="C8" s="24">
        <v>1892240.5</v>
      </c>
      <c r="D8" s="24">
        <v>1513440.07</v>
      </c>
      <c r="E8" s="24">
        <v>79.981380273807687</v>
      </c>
      <c r="F8" s="24">
        <v>1870800</v>
      </c>
      <c r="G8" s="24">
        <v>1621798.78</v>
      </c>
      <c r="H8" s="24">
        <f t="shared" si="0"/>
        <v>86.69012080393415</v>
      </c>
      <c r="I8" s="24">
        <f t="shared" ref="I8:J46" si="1">G8-D8</f>
        <v>108358.70999999996</v>
      </c>
      <c r="J8" s="24">
        <f t="shared" ref="J8:J38" si="2">G8/D8*100</f>
        <v>107.15976219659626</v>
      </c>
      <c r="K8" s="12"/>
      <c r="L8" s="14"/>
      <c r="M8" s="14"/>
      <c r="N8" s="17"/>
    </row>
    <row r="9" spans="1:14" ht="63.75">
      <c r="A9" s="23" t="s">
        <v>8</v>
      </c>
      <c r="B9" s="26" t="s">
        <v>9</v>
      </c>
      <c r="C9" s="24">
        <v>4737870</v>
      </c>
      <c r="D9" s="24">
        <v>4002976.23</v>
      </c>
      <c r="E9" s="24">
        <v>84.488941866281692</v>
      </c>
      <c r="F9" s="24">
        <v>4696400</v>
      </c>
      <c r="G9" s="24">
        <v>3808505.26</v>
      </c>
      <c r="H9" s="24">
        <f t="shared" si="0"/>
        <v>81.094141470062169</v>
      </c>
      <c r="I9" s="24">
        <f t="shared" si="1"/>
        <v>-194470.9700000002</v>
      </c>
      <c r="J9" s="24">
        <f t="shared" si="2"/>
        <v>95.141840500012151</v>
      </c>
      <c r="K9" s="12"/>
      <c r="L9" s="14"/>
      <c r="M9" s="14"/>
      <c r="N9" s="17"/>
    </row>
    <row r="10" spans="1:14">
      <c r="A10" s="21" t="s">
        <v>10</v>
      </c>
      <c r="B10" s="22" t="s">
        <v>11</v>
      </c>
      <c r="C10" s="27">
        <v>27334303.859999999</v>
      </c>
      <c r="D10" s="27">
        <v>17801461.82</v>
      </c>
      <c r="E10" s="27">
        <v>65.124986943786752</v>
      </c>
      <c r="F10" s="27">
        <v>28756500</v>
      </c>
      <c r="G10" s="27">
        <v>21134418.57</v>
      </c>
      <c r="H10" s="27">
        <f t="shared" si="0"/>
        <v>73.494404986698655</v>
      </c>
      <c r="I10" s="27">
        <f t="shared" si="1"/>
        <v>3332956.75</v>
      </c>
      <c r="J10" s="27">
        <f t="shared" si="2"/>
        <v>118.72293850752982</v>
      </c>
      <c r="K10" s="12"/>
      <c r="L10" s="14"/>
      <c r="M10" s="14"/>
      <c r="N10" s="17"/>
    </row>
    <row r="11" spans="1:14" s="5" customFormat="1">
      <c r="A11" s="23" t="s">
        <v>12</v>
      </c>
      <c r="B11" s="26" t="s">
        <v>13</v>
      </c>
      <c r="C11" s="24">
        <v>6685699.46</v>
      </c>
      <c r="D11" s="24">
        <v>5134730.3899999997</v>
      </c>
      <c r="E11" s="24">
        <v>76.801693236746232</v>
      </c>
      <c r="F11" s="24">
        <v>8214200</v>
      </c>
      <c r="G11" s="24">
        <v>5529849.2800000003</v>
      </c>
      <c r="H11" s="24">
        <f t="shared" si="0"/>
        <v>67.320606754157438</v>
      </c>
      <c r="I11" s="24">
        <f t="shared" si="1"/>
        <v>395118.8900000006</v>
      </c>
      <c r="J11" s="24">
        <f t="shared" si="2"/>
        <v>107.69502700218698</v>
      </c>
      <c r="K11" s="12"/>
      <c r="L11" s="14"/>
      <c r="M11" s="25"/>
      <c r="N11" s="19"/>
    </row>
    <row r="12" spans="1:14" ht="63.75">
      <c r="A12" s="23" t="s">
        <v>14</v>
      </c>
      <c r="B12" s="26" t="s">
        <v>78</v>
      </c>
      <c r="C12" s="24">
        <v>7674386.1899999995</v>
      </c>
      <c r="D12" s="24">
        <v>3048259.42</v>
      </c>
      <c r="E12" s="24">
        <v>39.719911723650178</v>
      </c>
      <c r="F12" s="24">
        <v>6018500</v>
      </c>
      <c r="G12" s="24">
        <v>4126021.86</v>
      </c>
      <c r="H12" s="24">
        <f t="shared" si="0"/>
        <v>68.555651075849468</v>
      </c>
      <c r="I12" s="24">
        <f t="shared" si="1"/>
        <v>1077762.44</v>
      </c>
      <c r="J12" s="24">
        <f t="shared" si="2"/>
        <v>135.35665084568163</v>
      </c>
      <c r="K12" s="12"/>
      <c r="L12" s="14"/>
      <c r="M12" s="14"/>
      <c r="N12" s="17"/>
    </row>
    <row r="13" spans="1:14" ht="63.75">
      <c r="A13" s="23" t="s">
        <v>45</v>
      </c>
      <c r="B13" s="26" t="s">
        <v>79</v>
      </c>
      <c r="C13" s="24">
        <v>9523700</v>
      </c>
      <c r="D13" s="24">
        <v>7142261.9199999999</v>
      </c>
      <c r="E13" s="24">
        <v>74.994612598044881</v>
      </c>
      <c r="F13" s="24">
        <v>10652100</v>
      </c>
      <c r="G13" s="24">
        <v>8813242.2100000009</v>
      </c>
      <c r="H13" s="24">
        <f t="shared" si="0"/>
        <v>82.737133616845512</v>
      </c>
      <c r="I13" s="24">
        <f t="shared" si="1"/>
        <v>1670980.290000001</v>
      </c>
      <c r="J13" s="24">
        <f t="shared" si="2"/>
        <v>123.39567364956004</v>
      </c>
      <c r="K13" s="12"/>
      <c r="L13" s="14"/>
      <c r="M13" s="14" t="s">
        <v>92</v>
      </c>
      <c r="N13" s="17"/>
    </row>
    <row r="14" spans="1:14" ht="51">
      <c r="A14" s="23" t="s">
        <v>46</v>
      </c>
      <c r="B14" s="26" t="s">
        <v>47</v>
      </c>
      <c r="C14" s="24">
        <v>560877.71</v>
      </c>
      <c r="D14" s="24">
        <v>362008.46</v>
      </c>
      <c r="E14" s="24">
        <v>64.543206753572008</v>
      </c>
      <c r="F14" s="24">
        <v>652400</v>
      </c>
      <c r="G14" s="24">
        <v>391914.33</v>
      </c>
      <c r="H14" s="24">
        <f t="shared" si="0"/>
        <v>60.072705395462911</v>
      </c>
      <c r="I14" s="24">
        <f t="shared" si="1"/>
        <v>29905.869999999995</v>
      </c>
      <c r="J14" s="24">
        <f t="shared" si="2"/>
        <v>108.26109699204267</v>
      </c>
      <c r="K14" s="12"/>
      <c r="L14" s="14"/>
      <c r="M14" s="14"/>
      <c r="N14" s="17"/>
    </row>
    <row r="15" spans="1:14" ht="38.25">
      <c r="A15" s="23" t="s">
        <v>15</v>
      </c>
      <c r="B15" s="26" t="s">
        <v>16</v>
      </c>
      <c r="C15" s="24">
        <v>1703400</v>
      </c>
      <c r="D15" s="24">
        <v>1496124.17</v>
      </c>
      <c r="E15" s="24">
        <v>87.831640835975094</v>
      </c>
      <c r="F15" s="24">
        <v>1816100</v>
      </c>
      <c r="G15" s="24">
        <v>1572619.84</v>
      </c>
      <c r="H15" s="24">
        <f t="shared" si="0"/>
        <v>86.593240460327081</v>
      </c>
      <c r="I15" s="24">
        <f t="shared" si="1"/>
        <v>76495.670000000158</v>
      </c>
      <c r="J15" s="24">
        <f t="shared" si="2"/>
        <v>105.11292254572695</v>
      </c>
      <c r="K15" s="12"/>
      <c r="L15" s="14"/>
      <c r="M15" s="14"/>
      <c r="N15" s="17"/>
    </row>
    <row r="16" spans="1:14" ht="38.25">
      <c r="A16" s="23" t="s">
        <v>48</v>
      </c>
      <c r="B16" s="26" t="s">
        <v>49</v>
      </c>
      <c r="C16" s="24">
        <v>867056</v>
      </c>
      <c r="D16" s="24">
        <v>467310.19</v>
      </c>
      <c r="E16" s="24">
        <v>53.896194709453603</v>
      </c>
      <c r="F16" s="24">
        <v>1043500</v>
      </c>
      <c r="G16" s="24">
        <v>536349.85</v>
      </c>
      <c r="H16" s="24">
        <f t="shared" si="0"/>
        <v>51.399123143267843</v>
      </c>
      <c r="I16" s="24">
        <f t="shared" si="1"/>
        <v>69039.659999999974</v>
      </c>
      <c r="J16" s="24">
        <f t="shared" si="2"/>
        <v>114.77384004829854</v>
      </c>
      <c r="K16" s="12"/>
      <c r="L16" s="14"/>
      <c r="M16" s="14"/>
      <c r="N16" s="17"/>
    </row>
    <row r="17" spans="1:14" ht="25.5">
      <c r="A17" s="23" t="s">
        <v>50</v>
      </c>
      <c r="B17" s="26" t="s">
        <v>51</v>
      </c>
      <c r="C17" s="24">
        <v>19500</v>
      </c>
      <c r="D17" s="24">
        <v>8500</v>
      </c>
      <c r="E17" s="24">
        <v>43.589743589743591</v>
      </c>
      <c r="F17" s="24">
        <v>65500</v>
      </c>
      <c r="G17" s="24">
        <v>6400</v>
      </c>
      <c r="H17" s="24">
        <f t="shared" si="0"/>
        <v>9.770992366412214</v>
      </c>
      <c r="I17" s="24">
        <f t="shared" si="1"/>
        <v>-2100</v>
      </c>
      <c r="J17" s="24">
        <f t="shared" si="2"/>
        <v>75.294117647058826</v>
      </c>
      <c r="K17" s="12"/>
      <c r="L17" s="14"/>
      <c r="M17" s="14"/>
      <c r="N17" s="17"/>
    </row>
    <row r="18" spans="1:14" ht="51">
      <c r="A18" s="23" t="s">
        <v>74</v>
      </c>
      <c r="B18" s="26" t="s">
        <v>75</v>
      </c>
      <c r="C18" s="24">
        <v>69484.5</v>
      </c>
      <c r="D18" s="24">
        <v>2501.39</v>
      </c>
      <c r="E18" s="24">
        <v>3.599925163165886</v>
      </c>
      <c r="F18" s="24">
        <v>14200</v>
      </c>
      <c r="G18" s="24">
        <v>3659.3</v>
      </c>
      <c r="H18" s="24">
        <f t="shared" si="0"/>
        <v>25.769718309859158</v>
      </c>
      <c r="I18" s="24">
        <f t="shared" si="1"/>
        <v>1157.9100000000003</v>
      </c>
      <c r="J18" s="24">
        <f t="shared" si="2"/>
        <v>146.29066239171021</v>
      </c>
      <c r="K18" s="12"/>
      <c r="L18" s="14"/>
      <c r="M18" s="14"/>
      <c r="N18" s="17"/>
    </row>
    <row r="19" spans="1:14" ht="51">
      <c r="A19" s="23" t="s">
        <v>52</v>
      </c>
      <c r="B19" s="26" t="s">
        <v>53</v>
      </c>
      <c r="C19" s="24">
        <v>230200</v>
      </c>
      <c r="D19" s="24">
        <v>139765.88</v>
      </c>
      <c r="E19" s="24">
        <v>60.714978279756735</v>
      </c>
      <c r="F19" s="24">
        <v>280000</v>
      </c>
      <c r="G19" s="24">
        <v>154361.9</v>
      </c>
      <c r="H19" s="24">
        <f t="shared" si="0"/>
        <v>55.129249999999999</v>
      </c>
      <c r="I19" s="24">
        <f t="shared" si="1"/>
        <v>14596.01999999999</v>
      </c>
      <c r="J19" s="24">
        <f t="shared" si="2"/>
        <v>110.44319257318023</v>
      </c>
      <c r="K19" s="12"/>
      <c r="L19" s="14"/>
      <c r="M19" s="14"/>
      <c r="N19" s="17"/>
    </row>
    <row r="20" spans="1:14">
      <c r="A20" s="21" t="s">
        <v>54</v>
      </c>
      <c r="B20" s="22" t="s">
        <v>55</v>
      </c>
      <c r="C20" s="27">
        <v>7288963.46</v>
      </c>
      <c r="D20" s="27">
        <v>662861.42000000004</v>
      </c>
      <c r="E20" s="27">
        <v>9.0940422961044742</v>
      </c>
      <c r="F20" s="27">
        <v>2018100</v>
      </c>
      <c r="G20" s="27">
        <v>1695520.58</v>
      </c>
      <c r="H20" s="27">
        <f t="shared" si="0"/>
        <v>84.015687032357164</v>
      </c>
      <c r="I20" s="27">
        <f t="shared" si="1"/>
        <v>1032659.16</v>
      </c>
      <c r="J20" s="27">
        <f t="shared" si="2"/>
        <v>255.7880921776983</v>
      </c>
      <c r="K20" s="12"/>
      <c r="L20" s="14"/>
      <c r="M20" s="14"/>
      <c r="N20" s="17"/>
    </row>
    <row r="21" spans="1:14" ht="38.25">
      <c r="A21" s="23" t="s">
        <v>56</v>
      </c>
      <c r="B21" s="26" t="s">
        <v>57</v>
      </c>
      <c r="C21" s="24">
        <v>7288963.46</v>
      </c>
      <c r="D21" s="24">
        <v>662861.42000000004</v>
      </c>
      <c r="E21" s="24">
        <v>9.0940422961044742</v>
      </c>
      <c r="F21" s="24">
        <v>2018100</v>
      </c>
      <c r="G21" s="24">
        <v>1695520.58</v>
      </c>
      <c r="H21" s="24">
        <f t="shared" si="0"/>
        <v>84.015687032357164</v>
      </c>
      <c r="I21" s="24">
        <f t="shared" si="1"/>
        <v>1032659.16</v>
      </c>
      <c r="J21" s="24">
        <f t="shared" si="2"/>
        <v>255.7880921776983</v>
      </c>
      <c r="K21" s="12"/>
      <c r="L21" s="14"/>
      <c r="M21" s="14"/>
      <c r="N21" s="17"/>
    </row>
    <row r="22" spans="1:14" ht="25.5">
      <c r="A22" s="21" t="s">
        <v>17</v>
      </c>
      <c r="B22" s="22" t="s">
        <v>18</v>
      </c>
      <c r="C22" s="27">
        <v>1262549.8</v>
      </c>
      <c r="D22" s="27">
        <v>893073.04</v>
      </c>
      <c r="E22" s="27">
        <v>70.735668406901652</v>
      </c>
      <c r="F22" s="27">
        <v>1356950</v>
      </c>
      <c r="G22" s="27">
        <v>1133824.3899999999</v>
      </c>
      <c r="H22" s="27">
        <f t="shared" si="0"/>
        <v>83.556828917793567</v>
      </c>
      <c r="I22" s="27">
        <f t="shared" si="1"/>
        <v>240751.34999999986</v>
      </c>
      <c r="J22" s="27">
        <f t="shared" si="2"/>
        <v>126.95763271501286</v>
      </c>
      <c r="K22" s="12"/>
      <c r="L22" s="14"/>
      <c r="M22" s="14"/>
      <c r="N22" s="17"/>
    </row>
    <row r="23" spans="1:14" s="5" customFormat="1" ht="38.25">
      <c r="A23" s="23" t="s">
        <v>58</v>
      </c>
      <c r="B23" s="26" t="s">
        <v>59</v>
      </c>
      <c r="C23" s="24">
        <v>5800</v>
      </c>
      <c r="D23" s="24">
        <v>5357.16</v>
      </c>
      <c r="E23" s="24">
        <v>92.3648275862069</v>
      </c>
      <c r="F23" s="24">
        <v>0</v>
      </c>
      <c r="G23" s="24">
        <v>0</v>
      </c>
      <c r="H23" s="24">
        <f t="shared" ref="H23:H47" si="3">IF(F23=0,0,(G23/F23)*100)</f>
        <v>0</v>
      </c>
      <c r="I23" s="24">
        <f t="shared" si="1"/>
        <v>-5357.16</v>
      </c>
      <c r="J23" s="24">
        <f t="shared" si="2"/>
        <v>0</v>
      </c>
      <c r="K23" s="25"/>
      <c r="L23" s="25"/>
      <c r="M23" s="25"/>
      <c r="N23" s="19"/>
    </row>
    <row r="24" spans="1:14" ht="89.25">
      <c r="A24" s="23" t="s">
        <v>19</v>
      </c>
      <c r="B24" s="26" t="s">
        <v>20</v>
      </c>
      <c r="C24" s="24">
        <v>521881.8</v>
      </c>
      <c r="D24" s="24">
        <v>432932.7</v>
      </c>
      <c r="E24" s="24">
        <v>82.956083159060157</v>
      </c>
      <c r="F24" s="24">
        <v>620200</v>
      </c>
      <c r="G24" s="24">
        <v>497657.61</v>
      </c>
      <c r="H24" s="24">
        <f t="shared" si="3"/>
        <v>80.241472105772331</v>
      </c>
      <c r="I24" s="24">
        <f t="shared" si="1"/>
        <v>64724.909999999974</v>
      </c>
      <c r="J24" s="24">
        <f t="shared" si="2"/>
        <v>114.9503398565181</v>
      </c>
      <c r="K24" s="12"/>
      <c r="L24" s="14"/>
      <c r="M24" s="14"/>
      <c r="N24" s="17"/>
    </row>
    <row r="25" spans="1:14" ht="25.5">
      <c r="A25" s="23" t="s">
        <v>60</v>
      </c>
      <c r="B25" s="26" t="s">
        <v>61</v>
      </c>
      <c r="C25" s="24">
        <v>93368</v>
      </c>
      <c r="D25" s="24">
        <v>0</v>
      </c>
      <c r="E25" s="24">
        <v>0</v>
      </c>
      <c r="F25" s="24">
        <v>0</v>
      </c>
      <c r="G25" s="24">
        <v>0</v>
      </c>
      <c r="H25" s="24">
        <f t="shared" si="3"/>
        <v>0</v>
      </c>
      <c r="I25" s="24">
        <f t="shared" si="1"/>
        <v>0</v>
      </c>
      <c r="J25" s="24">
        <f t="shared" si="1"/>
        <v>0</v>
      </c>
      <c r="K25" s="12"/>
      <c r="L25" s="14"/>
      <c r="M25" s="14"/>
      <c r="N25" s="17"/>
    </row>
    <row r="26" spans="1:14" ht="127.5">
      <c r="A26" s="23" t="s">
        <v>62</v>
      </c>
      <c r="B26" s="26" t="s">
        <v>63</v>
      </c>
      <c r="C26" s="24">
        <v>240000</v>
      </c>
      <c r="D26" s="24">
        <v>215667.18</v>
      </c>
      <c r="E26" s="24">
        <v>89.861324999999994</v>
      </c>
      <c r="F26" s="24">
        <v>346300</v>
      </c>
      <c r="G26" s="24">
        <v>346245.78</v>
      </c>
      <c r="H26" s="24">
        <f t="shared" si="3"/>
        <v>99.984343055154497</v>
      </c>
      <c r="I26" s="24">
        <f t="shared" si="1"/>
        <v>130578.60000000003</v>
      </c>
      <c r="J26" s="24">
        <f t="shared" si="2"/>
        <v>160.54634738581925</v>
      </c>
      <c r="K26" s="12"/>
      <c r="L26" s="14"/>
      <c r="M26" s="14"/>
      <c r="N26" s="17"/>
    </row>
    <row r="27" spans="1:14" ht="38.25">
      <c r="A27" s="23" t="s">
        <v>21</v>
      </c>
      <c r="B27" s="26" t="s">
        <v>22</v>
      </c>
      <c r="C27" s="24">
        <v>401500</v>
      </c>
      <c r="D27" s="24">
        <v>239116</v>
      </c>
      <c r="E27" s="24">
        <v>59.555666251556659</v>
      </c>
      <c r="F27" s="24">
        <v>368850</v>
      </c>
      <c r="G27" s="24">
        <v>289921</v>
      </c>
      <c r="H27" s="24">
        <f t="shared" si="3"/>
        <v>78.601328453300795</v>
      </c>
      <c r="I27" s="24">
        <f t="shared" si="1"/>
        <v>50805</v>
      </c>
      <c r="J27" s="24">
        <f t="shared" si="2"/>
        <v>121.24700981950183</v>
      </c>
      <c r="K27" s="12"/>
      <c r="L27" s="14"/>
      <c r="M27" s="14"/>
      <c r="N27" s="17"/>
    </row>
    <row r="28" spans="1:14">
      <c r="A28" s="21" t="s">
        <v>23</v>
      </c>
      <c r="B28" s="22" t="s">
        <v>24</v>
      </c>
      <c r="C28" s="27">
        <v>1902620</v>
      </c>
      <c r="D28" s="27">
        <v>1126767.07</v>
      </c>
      <c r="E28" s="27">
        <v>59.221866163500856</v>
      </c>
      <c r="F28" s="27">
        <v>2087000</v>
      </c>
      <c r="G28" s="27">
        <v>1175024.67</v>
      </c>
      <c r="H28" s="27">
        <f t="shared" si="3"/>
        <v>56.302092477240052</v>
      </c>
      <c r="I28" s="27">
        <f t="shared" si="1"/>
        <v>48257.59999999986</v>
      </c>
      <c r="J28" s="27">
        <f t="shared" si="2"/>
        <v>104.28283726822083</v>
      </c>
      <c r="K28" s="12"/>
      <c r="L28" s="14"/>
      <c r="M28" s="14"/>
      <c r="N28" s="17"/>
    </row>
    <row r="29" spans="1:14" s="5" customFormat="1" ht="25.5">
      <c r="A29" s="23" t="s">
        <v>42</v>
      </c>
      <c r="B29" s="26" t="s">
        <v>43</v>
      </c>
      <c r="C29" s="24">
        <v>609600</v>
      </c>
      <c r="D29" s="24">
        <v>335004.32</v>
      </c>
      <c r="E29" s="24">
        <v>54.95477690288714</v>
      </c>
      <c r="F29" s="24">
        <v>683700</v>
      </c>
      <c r="G29" s="24">
        <v>367967.34</v>
      </c>
      <c r="H29" s="24">
        <f t="shared" si="3"/>
        <v>53.82</v>
      </c>
      <c r="I29" s="24">
        <f t="shared" si="1"/>
        <v>32963.020000000019</v>
      </c>
      <c r="J29" s="24">
        <f t="shared" si="2"/>
        <v>109.83958057615497</v>
      </c>
      <c r="K29" s="12"/>
      <c r="L29" s="14"/>
      <c r="M29" s="25"/>
      <c r="N29" s="19"/>
    </row>
    <row r="30" spans="1:14" ht="51">
      <c r="A30" s="23" t="s">
        <v>25</v>
      </c>
      <c r="B30" s="26" t="s">
        <v>26</v>
      </c>
      <c r="C30" s="24">
        <v>958600</v>
      </c>
      <c r="D30" s="24">
        <v>573599.65</v>
      </c>
      <c r="E30" s="24">
        <v>59.837226163154597</v>
      </c>
      <c r="F30" s="24">
        <v>1054700</v>
      </c>
      <c r="G30" s="24">
        <v>577239.71</v>
      </c>
      <c r="H30" s="24">
        <f t="shared" si="3"/>
        <v>54.730227552858636</v>
      </c>
      <c r="I30" s="24">
        <f t="shared" si="1"/>
        <v>3640.0599999999395</v>
      </c>
      <c r="J30" s="24">
        <f t="shared" si="2"/>
        <v>100.6345994109306</v>
      </c>
      <c r="K30" s="12"/>
      <c r="L30" s="14"/>
      <c r="M30" s="14"/>
      <c r="N30" s="17"/>
    </row>
    <row r="31" spans="1:14" ht="38.25">
      <c r="A31" s="23" t="s">
        <v>64</v>
      </c>
      <c r="B31" s="26" t="s">
        <v>65</v>
      </c>
      <c r="C31" s="24">
        <v>282420</v>
      </c>
      <c r="D31" s="24">
        <v>211163.1</v>
      </c>
      <c r="E31" s="24">
        <v>74.769173571276824</v>
      </c>
      <c r="F31" s="24">
        <v>313600</v>
      </c>
      <c r="G31" s="24">
        <v>225817.62</v>
      </c>
      <c r="H31" s="24">
        <f t="shared" si="3"/>
        <v>72.008169642857141</v>
      </c>
      <c r="I31" s="24">
        <f t="shared" si="1"/>
        <v>14654.51999999999</v>
      </c>
      <c r="J31" s="24">
        <f t="shared" si="2"/>
        <v>106.93990569375048</v>
      </c>
      <c r="K31" s="12"/>
      <c r="L31" s="14"/>
      <c r="M31" s="14"/>
      <c r="N31" s="17"/>
    </row>
    <row r="32" spans="1:14" ht="25.5">
      <c r="A32" s="23" t="s">
        <v>66</v>
      </c>
      <c r="B32" s="26" t="s">
        <v>67</v>
      </c>
      <c r="C32" s="24">
        <v>52000</v>
      </c>
      <c r="D32" s="24">
        <v>7000</v>
      </c>
      <c r="E32" s="24">
        <v>13.461538461538462</v>
      </c>
      <c r="F32" s="24">
        <v>35000</v>
      </c>
      <c r="G32" s="24">
        <v>4000</v>
      </c>
      <c r="H32" s="24">
        <f t="shared" si="3"/>
        <v>11.428571428571429</v>
      </c>
      <c r="I32" s="24">
        <f t="shared" si="1"/>
        <v>-3000</v>
      </c>
      <c r="J32" s="24">
        <f t="shared" si="2"/>
        <v>57.142857142857139</v>
      </c>
      <c r="K32" s="12"/>
      <c r="L32" s="14"/>
      <c r="M32" s="14"/>
      <c r="N32" s="17"/>
    </row>
    <row r="33" spans="1:14">
      <c r="A33" s="21" t="s">
        <v>27</v>
      </c>
      <c r="B33" s="22" t="s">
        <v>28</v>
      </c>
      <c r="C33" s="27">
        <v>933455.64</v>
      </c>
      <c r="D33" s="27">
        <v>519814.86</v>
      </c>
      <c r="E33" s="27">
        <v>55.687151882225486</v>
      </c>
      <c r="F33" s="27">
        <v>1041500</v>
      </c>
      <c r="G33" s="27">
        <v>762295.31</v>
      </c>
      <c r="H33" s="27">
        <f t="shared" si="3"/>
        <v>73.192060489678354</v>
      </c>
      <c r="I33" s="27">
        <f t="shared" si="1"/>
        <v>242480.45000000007</v>
      </c>
      <c r="J33" s="27">
        <f t="shared" si="2"/>
        <v>146.64746406056958</v>
      </c>
      <c r="K33" s="12"/>
      <c r="L33" s="14"/>
      <c r="M33" s="14"/>
      <c r="N33" s="17"/>
    </row>
    <row r="34" spans="1:14" ht="51">
      <c r="A34" s="23" t="s">
        <v>68</v>
      </c>
      <c r="B34" s="26" t="s">
        <v>69</v>
      </c>
      <c r="C34" s="24">
        <v>31700</v>
      </c>
      <c r="D34" s="24">
        <v>2818</v>
      </c>
      <c r="E34" s="24">
        <v>8.8895899053627758</v>
      </c>
      <c r="F34" s="24">
        <v>128000</v>
      </c>
      <c r="G34" s="24">
        <v>110183</v>
      </c>
      <c r="H34" s="24">
        <f t="shared" si="3"/>
        <v>86.080468750000009</v>
      </c>
      <c r="I34" s="24">
        <f t="shared" si="1"/>
        <v>107365</v>
      </c>
      <c r="J34" s="24">
        <f t="shared" si="2"/>
        <v>3909.9716110716818</v>
      </c>
      <c r="K34" s="12"/>
      <c r="L34" s="14"/>
      <c r="M34" s="14"/>
      <c r="N34" s="17"/>
    </row>
    <row r="35" spans="1:14" ht="51">
      <c r="A35" s="23" t="s">
        <v>80</v>
      </c>
      <c r="B35" s="26" t="s">
        <v>81</v>
      </c>
      <c r="C35" s="24">
        <v>18000</v>
      </c>
      <c r="D35" s="24">
        <v>0</v>
      </c>
      <c r="E35" s="24">
        <v>0</v>
      </c>
      <c r="F35" s="24">
        <v>1500</v>
      </c>
      <c r="G35" s="24">
        <v>1459.99</v>
      </c>
      <c r="H35" s="24">
        <f t="shared" si="3"/>
        <v>97.332666666666668</v>
      </c>
      <c r="I35" s="24">
        <f t="shared" si="1"/>
        <v>1459.99</v>
      </c>
      <c r="J35" s="24">
        <f>E35</f>
        <v>0</v>
      </c>
      <c r="K35" s="12"/>
      <c r="L35" s="14"/>
      <c r="M35" s="14"/>
      <c r="N35" s="17"/>
    </row>
    <row r="36" spans="1:14" ht="51">
      <c r="A36" s="23" t="s">
        <v>29</v>
      </c>
      <c r="B36" s="26" t="s">
        <v>30</v>
      </c>
      <c r="C36" s="24">
        <v>883755.64</v>
      </c>
      <c r="D36" s="24">
        <v>516996.86</v>
      </c>
      <c r="E36" s="24">
        <v>58.499978568736488</v>
      </c>
      <c r="F36" s="24">
        <v>910100</v>
      </c>
      <c r="G36" s="24">
        <v>650652.31999999995</v>
      </c>
      <c r="H36" s="24">
        <f t="shared" si="3"/>
        <v>71.492398637512352</v>
      </c>
      <c r="I36" s="24">
        <f t="shared" si="1"/>
        <v>133655.45999999996</v>
      </c>
      <c r="J36" s="24">
        <f t="shared" si="2"/>
        <v>125.85227693645953</v>
      </c>
      <c r="K36" s="12"/>
      <c r="L36" s="14"/>
      <c r="M36" s="14"/>
      <c r="N36" s="17"/>
    </row>
    <row r="37" spans="1:14" ht="25.5">
      <c r="A37" s="21" t="s">
        <v>31</v>
      </c>
      <c r="B37" s="22" t="s">
        <v>32</v>
      </c>
      <c r="C37" s="27">
        <v>2478400</v>
      </c>
      <c r="D37" s="27">
        <v>943673.72</v>
      </c>
      <c r="E37" s="27">
        <v>38.075924790187216</v>
      </c>
      <c r="F37" s="27">
        <v>1938400</v>
      </c>
      <c r="G37" s="27">
        <v>1684903.3</v>
      </c>
      <c r="H37" s="27">
        <f t="shared" si="3"/>
        <v>86.922374122988032</v>
      </c>
      <c r="I37" s="27">
        <f t="shared" si="1"/>
        <v>741229.58000000007</v>
      </c>
      <c r="J37" s="27">
        <f t="shared" si="2"/>
        <v>178.54723134602074</v>
      </c>
      <c r="K37" s="12"/>
      <c r="L37" s="14"/>
      <c r="M37" s="14"/>
      <c r="N37" s="17"/>
    </row>
    <row r="38" spans="1:14" ht="25.5">
      <c r="A38" s="23" t="s">
        <v>33</v>
      </c>
      <c r="B38" s="26" t="s">
        <v>34</v>
      </c>
      <c r="C38" s="24">
        <v>2478400</v>
      </c>
      <c r="D38" s="24">
        <v>943673.72</v>
      </c>
      <c r="E38" s="24">
        <v>38.075924790187216</v>
      </c>
      <c r="F38" s="24">
        <v>1938400</v>
      </c>
      <c r="G38" s="24">
        <v>1684903.3</v>
      </c>
      <c r="H38" s="24">
        <f t="shared" si="3"/>
        <v>86.922374122988032</v>
      </c>
      <c r="I38" s="24">
        <f t="shared" si="1"/>
        <v>741229.58000000007</v>
      </c>
      <c r="J38" s="24">
        <f t="shared" si="2"/>
        <v>178.54723134602074</v>
      </c>
      <c r="K38" s="12"/>
      <c r="L38" s="14"/>
      <c r="M38" s="14"/>
      <c r="N38" s="17"/>
    </row>
    <row r="39" spans="1:14">
      <c r="A39" s="21" t="s">
        <v>35</v>
      </c>
      <c r="B39" s="22" t="s">
        <v>36</v>
      </c>
      <c r="C39" s="27">
        <v>378589.34</v>
      </c>
      <c r="D39" s="27">
        <v>0</v>
      </c>
      <c r="E39" s="27">
        <v>0</v>
      </c>
      <c r="F39" s="27">
        <v>38000</v>
      </c>
      <c r="G39" s="27">
        <v>0</v>
      </c>
      <c r="H39" s="27">
        <f t="shared" si="3"/>
        <v>0</v>
      </c>
      <c r="I39" s="27">
        <f t="shared" si="1"/>
        <v>0</v>
      </c>
      <c r="J39" s="27">
        <f t="shared" si="1"/>
        <v>0</v>
      </c>
      <c r="K39" s="12"/>
      <c r="L39" s="14"/>
      <c r="M39" s="14"/>
      <c r="N39" s="17"/>
    </row>
    <row r="40" spans="1:14" ht="25.5">
      <c r="A40" s="23" t="s">
        <v>82</v>
      </c>
      <c r="B40" s="26" t="s">
        <v>83</v>
      </c>
      <c r="C40" s="24">
        <v>134900</v>
      </c>
      <c r="D40" s="24">
        <v>0</v>
      </c>
      <c r="E40" s="24">
        <v>0</v>
      </c>
      <c r="F40" s="24">
        <v>0</v>
      </c>
      <c r="G40" s="24">
        <v>0</v>
      </c>
      <c r="H40" s="24">
        <f t="shared" si="3"/>
        <v>0</v>
      </c>
      <c r="I40" s="24">
        <f t="shared" si="1"/>
        <v>0</v>
      </c>
      <c r="J40" s="24">
        <f t="shared" si="1"/>
        <v>0</v>
      </c>
      <c r="K40" s="12"/>
      <c r="L40" s="14"/>
      <c r="M40" s="14"/>
    </row>
    <row r="41" spans="1:14">
      <c r="A41" s="23" t="s">
        <v>86</v>
      </c>
      <c r="B41" s="26" t="s">
        <v>87</v>
      </c>
      <c r="C41" s="24">
        <v>129744.34</v>
      </c>
      <c r="D41" s="24">
        <v>0</v>
      </c>
      <c r="E41" s="24">
        <v>0</v>
      </c>
      <c r="F41" s="24">
        <v>0</v>
      </c>
      <c r="G41" s="24">
        <v>0</v>
      </c>
      <c r="H41" s="24">
        <f t="shared" si="3"/>
        <v>0</v>
      </c>
      <c r="I41" s="24">
        <f t="shared" si="1"/>
        <v>0</v>
      </c>
      <c r="J41" s="24">
        <f t="shared" si="1"/>
        <v>0</v>
      </c>
      <c r="K41" s="12"/>
      <c r="L41" s="14"/>
      <c r="M41" s="14"/>
    </row>
    <row r="42" spans="1:14" ht="38.25">
      <c r="A42" s="23" t="s">
        <v>88</v>
      </c>
      <c r="B42" s="26" t="s">
        <v>89</v>
      </c>
      <c r="C42" s="24">
        <v>96945</v>
      </c>
      <c r="D42" s="24">
        <v>0</v>
      </c>
      <c r="E42" s="24">
        <v>0</v>
      </c>
      <c r="F42" s="24">
        <v>0</v>
      </c>
      <c r="G42" s="24">
        <v>0</v>
      </c>
      <c r="H42" s="24">
        <f t="shared" si="3"/>
        <v>0</v>
      </c>
      <c r="I42" s="24">
        <f t="shared" si="1"/>
        <v>0</v>
      </c>
      <c r="J42" s="24">
        <f t="shared" si="1"/>
        <v>0</v>
      </c>
      <c r="K42" s="12"/>
      <c r="L42" s="14"/>
      <c r="M42" s="14"/>
    </row>
    <row r="43" spans="1:14" s="5" customFormat="1" ht="25.5">
      <c r="A43" s="23" t="s">
        <v>70</v>
      </c>
      <c r="B43" s="26" t="s">
        <v>71</v>
      </c>
      <c r="C43" s="24">
        <v>17000</v>
      </c>
      <c r="D43" s="24">
        <v>0</v>
      </c>
      <c r="E43" s="24">
        <v>0</v>
      </c>
      <c r="F43" s="24">
        <v>38000</v>
      </c>
      <c r="G43" s="24">
        <v>0</v>
      </c>
      <c r="H43" s="24">
        <f t="shared" si="3"/>
        <v>0</v>
      </c>
      <c r="I43" s="24">
        <f t="shared" si="1"/>
        <v>0</v>
      </c>
      <c r="J43" s="24">
        <f t="shared" si="1"/>
        <v>0</v>
      </c>
      <c r="K43" s="12"/>
      <c r="L43" s="14"/>
      <c r="M43" s="25"/>
    </row>
    <row r="44" spans="1:14">
      <c r="A44" s="21" t="s">
        <v>37</v>
      </c>
      <c r="B44" s="22" t="s">
        <v>38</v>
      </c>
      <c r="C44" s="27">
        <v>1800000</v>
      </c>
      <c r="D44" s="27">
        <v>0</v>
      </c>
      <c r="E44" s="27">
        <v>0</v>
      </c>
      <c r="F44" s="27">
        <v>0</v>
      </c>
      <c r="G44" s="27">
        <v>0</v>
      </c>
      <c r="H44" s="27">
        <f t="shared" si="3"/>
        <v>0</v>
      </c>
      <c r="I44" s="27">
        <f t="shared" si="1"/>
        <v>0</v>
      </c>
      <c r="J44" s="27">
        <f t="shared" si="1"/>
        <v>0</v>
      </c>
      <c r="K44" s="12"/>
      <c r="L44" s="14"/>
      <c r="M44" s="14"/>
    </row>
    <row r="45" spans="1:14" ht="51">
      <c r="A45" s="23" t="s">
        <v>90</v>
      </c>
      <c r="B45" s="26" t="s">
        <v>91</v>
      </c>
      <c r="C45" s="24">
        <v>200000</v>
      </c>
      <c r="D45" s="24">
        <v>0</v>
      </c>
      <c r="E45" s="24">
        <v>0</v>
      </c>
      <c r="F45" s="24">
        <v>0</v>
      </c>
      <c r="G45" s="24">
        <v>0</v>
      </c>
      <c r="H45" s="24">
        <f t="shared" si="3"/>
        <v>0</v>
      </c>
      <c r="I45" s="24">
        <f t="shared" si="1"/>
        <v>0</v>
      </c>
      <c r="J45" s="24">
        <f t="shared" si="1"/>
        <v>0</v>
      </c>
      <c r="K45" s="12"/>
      <c r="L45" s="14"/>
      <c r="M45" s="14"/>
    </row>
    <row r="46" spans="1:14" ht="25.5">
      <c r="A46" s="23" t="s">
        <v>72</v>
      </c>
      <c r="B46" s="26" t="s">
        <v>73</v>
      </c>
      <c r="C46" s="24">
        <v>1600000</v>
      </c>
      <c r="D46" s="24">
        <v>0</v>
      </c>
      <c r="E46" s="24">
        <v>0</v>
      </c>
      <c r="F46" s="24">
        <v>0</v>
      </c>
      <c r="G46" s="24">
        <v>0</v>
      </c>
      <c r="H46" s="24">
        <f t="shared" si="3"/>
        <v>0</v>
      </c>
      <c r="I46" s="24">
        <f t="shared" si="1"/>
        <v>0</v>
      </c>
      <c r="J46" s="24">
        <f t="shared" si="1"/>
        <v>0</v>
      </c>
      <c r="K46" s="12"/>
      <c r="L46" s="14"/>
      <c r="M46" s="14"/>
    </row>
    <row r="47" spans="1:14">
      <c r="A47" s="28" t="s">
        <v>39</v>
      </c>
      <c r="B47" s="28"/>
      <c r="C47" s="27">
        <v>50008992.600000001</v>
      </c>
      <c r="D47" s="27">
        <v>27464068.230000004</v>
      </c>
      <c r="E47" s="27">
        <v>54.918259301228169</v>
      </c>
      <c r="F47" s="27">
        <v>43803650</v>
      </c>
      <c r="G47" s="27">
        <v>33016290.859999999</v>
      </c>
      <c r="H47" s="27">
        <f t="shared" si="3"/>
        <v>75.373378382851655</v>
      </c>
      <c r="I47" s="27">
        <f>G47-D47</f>
        <v>5552222.6299999952</v>
      </c>
      <c r="J47" s="27">
        <f>H47-E47</f>
        <v>20.455119081623486</v>
      </c>
      <c r="K47" s="14"/>
      <c r="L47" s="14"/>
      <c r="M47" s="14"/>
    </row>
    <row r="48" spans="1:14">
      <c r="K48" s="14"/>
      <c r="L48" s="14"/>
      <c r="M48" s="14"/>
    </row>
    <row r="49" spans="9:13">
      <c r="K49" s="14"/>
      <c r="L49" s="14"/>
      <c r="M49" s="14"/>
    </row>
    <row r="50" spans="9:13">
      <c r="I50" s="29"/>
      <c r="K50" s="14"/>
      <c r="L50" s="14"/>
      <c r="M50" s="14"/>
    </row>
    <row r="51" spans="9:13">
      <c r="K51" s="14"/>
      <c r="L51" s="14"/>
      <c r="M51" s="14"/>
    </row>
    <row r="52" spans="9:13">
      <c r="K52" s="14"/>
      <c r="L52" s="14"/>
      <c r="M52" s="14"/>
    </row>
    <row r="53" spans="9:13">
      <c r="K53" s="14"/>
      <c r="L53" s="14"/>
      <c r="M53" s="14"/>
    </row>
    <row r="54" spans="9:13">
      <c r="K54" s="14"/>
      <c r="L54" s="14"/>
      <c r="M54" s="14"/>
    </row>
    <row r="55" spans="9:13">
      <c r="K55" s="14"/>
      <c r="L55" s="14"/>
      <c r="M55" s="14"/>
    </row>
    <row r="56" spans="9:13">
      <c r="K56" s="14"/>
      <c r="L56" s="14"/>
      <c r="M56" s="14"/>
    </row>
    <row r="57" spans="9:13">
      <c r="K57" s="14"/>
      <c r="L57" s="14"/>
      <c r="M57" s="14"/>
    </row>
    <row r="58" spans="9:13">
      <c r="K58" s="14"/>
      <c r="L58" s="14"/>
      <c r="M58" s="14"/>
    </row>
    <row r="59" spans="9:13">
      <c r="K59" s="14"/>
      <c r="L59" s="14"/>
      <c r="M59" s="14"/>
    </row>
    <row r="60" spans="9:13">
      <c r="K60" s="14"/>
      <c r="L60" s="14"/>
      <c r="M60" s="14"/>
    </row>
    <row r="61" spans="9:13">
      <c r="K61" s="14"/>
      <c r="L61" s="14"/>
      <c r="M61" s="14"/>
    </row>
    <row r="62" spans="9:13">
      <c r="K62" s="14"/>
      <c r="L62" s="14"/>
      <c r="M62" s="14"/>
    </row>
    <row r="63" spans="9:13">
      <c r="K63" s="14"/>
      <c r="L63" s="14"/>
      <c r="M63" s="14"/>
    </row>
    <row r="64" spans="9:13">
      <c r="K64" s="14"/>
      <c r="L64" s="14"/>
      <c r="M64" s="14"/>
    </row>
    <row r="65" spans="11:13">
      <c r="K65" s="14"/>
      <c r="L65" s="14"/>
      <c r="M65" s="14"/>
    </row>
    <row r="66" spans="11:13">
      <c r="K66" s="14"/>
      <c r="L66" s="14"/>
      <c r="M66" s="14"/>
    </row>
    <row r="67" spans="11:13">
      <c r="K67" s="14"/>
      <c r="L67" s="14"/>
      <c r="M67" s="14"/>
    </row>
    <row r="68" spans="11:13">
      <c r="K68" s="14"/>
      <c r="L68" s="14"/>
      <c r="M68" s="14"/>
    </row>
    <row r="69" spans="11:13">
      <c r="K69" s="14"/>
      <c r="L69" s="14"/>
      <c r="M69" s="14"/>
    </row>
    <row r="70" spans="11:13">
      <c r="K70" s="14"/>
      <c r="L70" s="14"/>
      <c r="M70" s="14"/>
    </row>
    <row r="71" spans="11:13">
      <c r="K71" s="14"/>
      <c r="L71" s="14"/>
      <c r="M71" s="14"/>
    </row>
    <row r="72" spans="11:13">
      <c r="K72" s="14"/>
      <c r="L72" s="14"/>
      <c r="M72" s="14"/>
    </row>
    <row r="73" spans="11:13">
      <c r="K73" s="14"/>
      <c r="L73" s="14"/>
      <c r="M73" s="14"/>
    </row>
    <row r="74" spans="11:13">
      <c r="K74" s="14"/>
      <c r="L74" s="14"/>
      <c r="M74" s="14"/>
    </row>
    <row r="75" spans="11:13">
      <c r="K75" s="14"/>
      <c r="L75" s="14"/>
      <c r="M75" s="14"/>
    </row>
    <row r="76" spans="11:13">
      <c r="K76" s="14"/>
      <c r="L76" s="14"/>
      <c r="M76" s="14"/>
    </row>
    <row r="77" spans="11:13">
      <c r="K77" s="14"/>
      <c r="L77" s="14"/>
      <c r="M77" s="14"/>
    </row>
    <row r="78" spans="11:13">
      <c r="K78" s="14"/>
      <c r="L78" s="14"/>
      <c r="M78" s="14"/>
    </row>
    <row r="79" spans="11:13">
      <c r="K79" s="14"/>
      <c r="L79" s="14"/>
      <c r="M79" s="14"/>
    </row>
    <row r="80" spans="11:13">
      <c r="K80" s="14"/>
      <c r="L80" s="14"/>
      <c r="M80" s="14"/>
    </row>
    <row r="81" spans="11:13">
      <c r="K81" s="14"/>
      <c r="L81" s="14"/>
      <c r="M81" s="14"/>
    </row>
    <row r="82" spans="11:13">
      <c r="K82" s="14"/>
      <c r="L82" s="14"/>
      <c r="M82" s="14"/>
    </row>
    <row r="83" spans="11:13">
      <c r="K83" s="14"/>
      <c r="L83" s="14"/>
      <c r="M83" s="14"/>
    </row>
    <row r="84" spans="11:13">
      <c r="K84" s="14"/>
      <c r="L84" s="14"/>
      <c r="M84" s="14"/>
    </row>
    <row r="85" spans="11:13">
      <c r="K85" s="14"/>
      <c r="L85" s="14"/>
      <c r="M85" s="14"/>
    </row>
    <row r="86" spans="11:13">
      <c r="K86" s="14"/>
      <c r="L86" s="14"/>
      <c r="M86" s="14"/>
    </row>
    <row r="87" spans="11:13">
      <c r="K87" s="14"/>
      <c r="L87" s="14"/>
      <c r="M87" s="14"/>
    </row>
    <row r="88" spans="11:13">
      <c r="K88" s="14"/>
      <c r="L88" s="14"/>
      <c r="M88" s="14"/>
    </row>
    <row r="89" spans="11:13">
      <c r="K89" s="14"/>
      <c r="L89" s="14"/>
      <c r="M89" s="14"/>
    </row>
    <row r="90" spans="11:13">
      <c r="K90" s="14"/>
      <c r="L90" s="14"/>
      <c r="M90" s="14"/>
    </row>
    <row r="91" spans="11:13">
      <c r="K91" s="14"/>
      <c r="L91" s="14"/>
      <c r="M91" s="14"/>
    </row>
    <row r="92" spans="11:13">
      <c r="K92" s="14"/>
      <c r="L92" s="14"/>
      <c r="M92" s="14"/>
    </row>
    <row r="93" spans="11:13">
      <c r="K93" s="14"/>
      <c r="L93" s="14"/>
      <c r="M93" s="14"/>
    </row>
    <row r="94" spans="11:13">
      <c r="K94" s="14"/>
      <c r="L94" s="14"/>
      <c r="M94" s="14"/>
    </row>
    <row r="95" spans="11:13">
      <c r="K95" s="14"/>
      <c r="L95" s="14"/>
      <c r="M95" s="14"/>
    </row>
    <row r="96" spans="11:13">
      <c r="K96" s="14"/>
      <c r="L96" s="14"/>
      <c r="M96" s="14"/>
    </row>
    <row r="97" spans="11:13">
      <c r="K97" s="14"/>
      <c r="L97" s="14"/>
      <c r="M97" s="14"/>
    </row>
    <row r="98" spans="11:13">
      <c r="K98" s="14"/>
      <c r="L98" s="14"/>
      <c r="M98" s="14"/>
    </row>
    <row r="99" spans="11:13">
      <c r="K99" s="14"/>
      <c r="L99" s="14"/>
      <c r="M99" s="14"/>
    </row>
    <row r="100" spans="11:13">
      <c r="K100" s="14"/>
      <c r="L100" s="14"/>
      <c r="M100" s="14"/>
    </row>
    <row r="101" spans="11:13">
      <c r="K101" s="14"/>
      <c r="L101" s="14"/>
      <c r="M101" s="14"/>
    </row>
  </sheetData>
  <mergeCells count="9">
    <mergeCell ref="A1:I1"/>
    <mergeCell ref="J4:J5"/>
    <mergeCell ref="F4:H4"/>
    <mergeCell ref="I4:I5"/>
    <mergeCell ref="A2:E2"/>
    <mergeCell ref="A3:B3"/>
    <mergeCell ref="A4:A5"/>
    <mergeCell ref="B4:B5"/>
    <mergeCell ref="C4:E4"/>
  </mergeCells>
  <phoneticPr fontId="5" type="noConversion"/>
  <pageMargins left="0.59055118110236204" right="0.59055118110236204" top="0.39370078740157499" bottom="0.39370078740157499" header="0" footer="0"/>
  <pageSetup paperSize="9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47"/>
  <sheetViews>
    <sheetView workbookViewId="0">
      <selection activeCell="G9" sqref="G9"/>
    </sheetView>
  </sheetViews>
  <sheetFormatPr defaultRowHeight="12.75"/>
  <cols>
    <col min="2" max="2" width="22.42578125" customWidth="1"/>
    <col min="3" max="4" width="11.5703125" customWidth="1"/>
    <col min="5" max="5" width="10.42578125" bestFit="1" customWidth="1"/>
    <col min="6" max="6" width="12.42578125" customWidth="1"/>
    <col min="7" max="7" width="11.85546875" customWidth="1"/>
    <col min="8" max="8" width="9.42578125" bestFit="1" customWidth="1"/>
    <col min="9" max="9" width="12.85546875" customWidth="1"/>
    <col min="10" max="10" width="10.5703125" customWidth="1"/>
  </cols>
  <sheetData>
    <row r="2" spans="1:15" ht="18.75">
      <c r="A2" s="40" t="s">
        <v>109</v>
      </c>
      <c r="B2" s="40"/>
      <c r="C2" s="40"/>
      <c r="D2" s="40"/>
      <c r="E2" s="40"/>
      <c r="F2" s="40"/>
      <c r="G2" s="40"/>
      <c r="H2" s="40"/>
      <c r="I2" s="40"/>
      <c r="J2" s="40"/>
    </row>
    <row r="3" spans="1:15">
      <c r="D3" s="44" t="s">
        <v>41</v>
      </c>
      <c r="E3" s="44"/>
    </row>
    <row r="4" spans="1:15">
      <c r="A4" s="2"/>
      <c r="B4" s="2"/>
    </row>
    <row r="5" spans="1:15">
      <c r="A5" s="46" t="s">
        <v>0</v>
      </c>
      <c r="B5" s="46" t="s">
        <v>1</v>
      </c>
      <c r="C5" s="42" t="s">
        <v>93</v>
      </c>
      <c r="D5" s="42"/>
      <c r="E5" s="42"/>
      <c r="F5" s="42" t="s">
        <v>94</v>
      </c>
      <c r="G5" s="42"/>
      <c r="H5" s="42"/>
      <c r="I5" s="43" t="s">
        <v>76</v>
      </c>
      <c r="J5" s="41" t="s">
        <v>77</v>
      </c>
    </row>
    <row r="6" spans="1:15" ht="63.75">
      <c r="A6" s="46"/>
      <c r="B6" s="46"/>
      <c r="C6" s="1" t="s">
        <v>2</v>
      </c>
      <c r="D6" s="1" t="s">
        <v>3</v>
      </c>
      <c r="E6" s="1" t="s">
        <v>40</v>
      </c>
      <c r="F6" s="1" t="s">
        <v>2</v>
      </c>
      <c r="G6" s="1" t="s">
        <v>3</v>
      </c>
      <c r="H6" s="1" t="s">
        <v>40</v>
      </c>
      <c r="I6" s="43"/>
      <c r="J6" s="47"/>
    </row>
    <row r="7" spans="1:15">
      <c r="A7" s="1">
        <v>1</v>
      </c>
      <c r="B7" s="1">
        <v>2</v>
      </c>
      <c r="C7" s="1">
        <v>3</v>
      </c>
      <c r="D7" s="1">
        <v>4</v>
      </c>
      <c r="E7" s="1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</row>
    <row r="8" spans="1:15" s="5" customFormat="1" ht="12.75" customHeight="1">
      <c r="A8" s="36" t="s">
        <v>4</v>
      </c>
      <c r="B8" s="37" t="s">
        <v>5</v>
      </c>
      <c r="C8" s="38">
        <v>255612</v>
      </c>
      <c r="D8" s="38">
        <v>0</v>
      </c>
      <c r="E8" s="38">
        <v>0</v>
      </c>
      <c r="F8" s="38">
        <v>0</v>
      </c>
      <c r="G8" s="38">
        <v>50406.8</v>
      </c>
      <c r="H8" s="38">
        <v>0</v>
      </c>
      <c r="I8" s="38">
        <f>G8-D8</f>
        <v>50406.8</v>
      </c>
      <c r="J8" s="38">
        <v>0</v>
      </c>
      <c r="K8" s="33"/>
      <c r="L8" s="34"/>
      <c r="M8" s="19"/>
      <c r="N8" s="35"/>
      <c r="O8" s="35"/>
    </row>
    <row r="9" spans="1:15" ht="117" customHeight="1">
      <c r="A9" s="30" t="s">
        <v>6</v>
      </c>
      <c r="B9" s="32" t="s">
        <v>7</v>
      </c>
      <c r="C9" s="31">
        <v>0</v>
      </c>
      <c r="D9" s="31">
        <v>0</v>
      </c>
      <c r="E9" s="31">
        <v>0</v>
      </c>
      <c r="F9" s="31">
        <v>0</v>
      </c>
      <c r="G9" s="31">
        <v>9198</v>
      </c>
      <c r="H9" s="31">
        <v>0</v>
      </c>
      <c r="I9" s="31">
        <f t="shared" ref="I9:I34" si="0">G9-D9</f>
        <v>9198</v>
      </c>
      <c r="J9" s="31">
        <v>0</v>
      </c>
      <c r="K9" s="33"/>
      <c r="L9" s="34"/>
      <c r="M9" s="17"/>
      <c r="N9" s="10"/>
      <c r="O9" s="10"/>
    </row>
    <row r="10" spans="1:15" s="5" customFormat="1" ht="65.25" customHeight="1">
      <c r="A10" s="30" t="s">
        <v>8</v>
      </c>
      <c r="B10" s="32" t="s">
        <v>9</v>
      </c>
      <c r="C10" s="31">
        <v>255612</v>
      </c>
      <c r="D10" s="31">
        <v>0</v>
      </c>
      <c r="E10" s="31">
        <v>0</v>
      </c>
      <c r="F10" s="31">
        <v>0</v>
      </c>
      <c r="G10" s="31">
        <v>41208.800000000003</v>
      </c>
      <c r="H10" s="31">
        <v>0</v>
      </c>
      <c r="I10" s="31">
        <f t="shared" si="0"/>
        <v>41208.800000000003</v>
      </c>
      <c r="J10" s="31">
        <v>0</v>
      </c>
      <c r="K10" s="33"/>
      <c r="L10" s="34"/>
      <c r="M10" s="19"/>
      <c r="N10" s="35"/>
      <c r="O10" s="35"/>
    </row>
    <row r="11" spans="1:15">
      <c r="A11" s="36" t="s">
        <v>10</v>
      </c>
      <c r="B11" s="39" t="s">
        <v>11</v>
      </c>
      <c r="C11" s="38">
        <v>980798.33333333337</v>
      </c>
      <c r="D11" s="38">
        <v>51080.06</v>
      </c>
      <c r="E11" s="38">
        <v>5.2080084421024369</v>
      </c>
      <c r="F11" s="38">
        <v>697650</v>
      </c>
      <c r="G11" s="38">
        <v>622364.23</v>
      </c>
      <c r="H11" s="38">
        <v>89.208661936501116</v>
      </c>
      <c r="I11" s="38">
        <f t="shared" si="0"/>
        <v>571284.16999999993</v>
      </c>
      <c r="J11" s="38">
        <f>G11/D11*100</f>
        <v>1218.4093558229963</v>
      </c>
      <c r="K11" s="33"/>
      <c r="L11" s="34"/>
      <c r="M11" s="17"/>
      <c r="N11" s="10"/>
      <c r="O11" s="10"/>
    </row>
    <row r="12" spans="1:15" ht="25.5">
      <c r="A12" s="30" t="s">
        <v>12</v>
      </c>
      <c r="B12" s="32" t="s">
        <v>13</v>
      </c>
      <c r="C12" s="31">
        <v>495450</v>
      </c>
      <c r="D12" s="31">
        <v>49044.160000000003</v>
      </c>
      <c r="E12" s="31">
        <v>9.8989121001110103</v>
      </c>
      <c r="F12" s="31">
        <v>471416.66666666669</v>
      </c>
      <c r="G12" s="31">
        <v>239028.75</v>
      </c>
      <c r="H12" s="31">
        <v>50.704348594661475</v>
      </c>
      <c r="I12" s="31">
        <f t="shared" si="0"/>
        <v>189984.59</v>
      </c>
      <c r="J12" s="31">
        <f>G12/D12*100</f>
        <v>487.37454163757718</v>
      </c>
      <c r="K12" s="33"/>
      <c r="L12" s="34"/>
      <c r="M12" s="17"/>
      <c r="N12" s="10"/>
      <c r="O12" s="10"/>
    </row>
    <row r="13" spans="1:15" ht="76.5" customHeight="1">
      <c r="A13" s="30" t="s">
        <v>14</v>
      </c>
      <c r="B13" s="32" t="s">
        <v>78</v>
      </c>
      <c r="C13" s="31">
        <v>416181.66666666669</v>
      </c>
      <c r="D13" s="31">
        <v>2035.9</v>
      </c>
      <c r="E13" s="31">
        <v>0.48918541181935776</v>
      </c>
      <c r="F13" s="31">
        <v>157066.66666666669</v>
      </c>
      <c r="G13" s="31">
        <v>364092.44</v>
      </c>
      <c r="H13" s="31">
        <v>231.80758064516124</v>
      </c>
      <c r="I13" s="31">
        <f t="shared" si="0"/>
        <v>362056.54</v>
      </c>
      <c r="J13" s="31">
        <f>G13/D13*100</f>
        <v>17883.611179331008</v>
      </c>
      <c r="K13" s="33"/>
      <c r="L13" s="34"/>
      <c r="M13" s="17"/>
      <c r="N13" s="10"/>
      <c r="O13" s="10"/>
    </row>
    <row r="14" spans="1:15" ht="63.75">
      <c r="A14" s="30" t="s">
        <v>46</v>
      </c>
      <c r="B14" s="32" t="s">
        <v>47</v>
      </c>
      <c r="C14" s="31">
        <v>0</v>
      </c>
      <c r="D14" s="31">
        <v>0</v>
      </c>
      <c r="E14" s="31">
        <v>0</v>
      </c>
      <c r="F14" s="31">
        <v>0</v>
      </c>
      <c r="G14" s="31">
        <v>19243.04</v>
      </c>
      <c r="H14" s="31">
        <v>0</v>
      </c>
      <c r="I14" s="31">
        <f t="shared" si="0"/>
        <v>19243.04</v>
      </c>
      <c r="J14" s="31">
        <v>0</v>
      </c>
      <c r="K14" s="33"/>
      <c r="L14" s="34"/>
      <c r="M14" s="17"/>
      <c r="N14" s="10"/>
      <c r="O14" s="10"/>
    </row>
    <row r="15" spans="1:15" ht="38.25">
      <c r="A15" s="30" t="s">
        <v>15</v>
      </c>
      <c r="B15" s="32" t="s">
        <v>16</v>
      </c>
      <c r="C15" s="31">
        <v>69166.666666666657</v>
      </c>
      <c r="D15" s="31">
        <v>0</v>
      </c>
      <c r="E15" s="31">
        <v>0</v>
      </c>
      <c r="F15" s="31">
        <v>69166.666666666657</v>
      </c>
      <c r="G15" s="31">
        <v>0</v>
      </c>
      <c r="H15" s="31">
        <v>0</v>
      </c>
      <c r="I15" s="31">
        <f t="shared" si="0"/>
        <v>0</v>
      </c>
      <c r="J15" s="31">
        <v>0</v>
      </c>
      <c r="K15" s="33"/>
      <c r="L15" s="34"/>
      <c r="M15" s="17"/>
      <c r="N15" s="10"/>
      <c r="O15" s="10"/>
    </row>
    <row r="16" spans="1:15" ht="38.25">
      <c r="A16" s="36" t="s">
        <v>17</v>
      </c>
      <c r="B16" s="39" t="s">
        <v>18</v>
      </c>
      <c r="C16" s="38">
        <v>8383.3333333333339</v>
      </c>
      <c r="D16" s="38">
        <v>0</v>
      </c>
      <c r="E16" s="38">
        <v>0</v>
      </c>
      <c r="F16" s="38">
        <v>8566.6666666666661</v>
      </c>
      <c r="G16" s="38">
        <v>0</v>
      </c>
      <c r="H16" s="38">
        <v>0</v>
      </c>
      <c r="I16" s="38">
        <f t="shared" si="0"/>
        <v>0</v>
      </c>
      <c r="J16" s="38">
        <v>0</v>
      </c>
      <c r="K16" s="33"/>
      <c r="L16" s="34"/>
      <c r="M16" s="17"/>
      <c r="N16" s="10"/>
      <c r="O16" s="10"/>
    </row>
    <row r="17" spans="1:15" ht="102">
      <c r="A17" s="30" t="s">
        <v>19</v>
      </c>
      <c r="B17" s="32" t="s">
        <v>20</v>
      </c>
      <c r="C17" s="31">
        <v>8383.3333333333339</v>
      </c>
      <c r="D17" s="31">
        <v>0</v>
      </c>
      <c r="E17" s="31">
        <v>0</v>
      </c>
      <c r="F17" s="31">
        <v>8566.6666666666661</v>
      </c>
      <c r="G17" s="31">
        <v>0</v>
      </c>
      <c r="H17" s="31">
        <v>0</v>
      </c>
      <c r="I17" s="31">
        <f t="shared" si="0"/>
        <v>0</v>
      </c>
      <c r="J17" s="31">
        <v>0</v>
      </c>
      <c r="K17" s="33"/>
      <c r="L17" s="34"/>
      <c r="M17" s="17"/>
      <c r="N17" s="10"/>
      <c r="O17" s="10"/>
    </row>
    <row r="18" spans="1:15">
      <c r="A18" s="36" t="s">
        <v>23</v>
      </c>
      <c r="B18" s="39" t="s">
        <v>24</v>
      </c>
      <c r="C18" s="38">
        <v>60066.666666666672</v>
      </c>
      <c r="D18" s="38">
        <v>26407.53</v>
      </c>
      <c r="E18" s="38">
        <v>43.963701442841277</v>
      </c>
      <c r="F18" s="38">
        <v>60066.666666666672</v>
      </c>
      <c r="G18" s="38">
        <v>91207.38</v>
      </c>
      <c r="H18" s="38">
        <v>151.84358490566038</v>
      </c>
      <c r="I18" s="38">
        <f t="shared" si="0"/>
        <v>64799.850000000006</v>
      </c>
      <c r="J18" s="38">
        <f>G18/D18*100</f>
        <v>345.38398706732517</v>
      </c>
      <c r="K18" s="33"/>
      <c r="L18" s="34"/>
      <c r="M18" s="17"/>
      <c r="N18" s="10"/>
      <c r="O18" s="10"/>
    </row>
    <row r="19" spans="1:15" s="5" customFormat="1" ht="25.5">
      <c r="A19" s="30" t="s">
        <v>42</v>
      </c>
      <c r="B19" s="32" t="s">
        <v>43</v>
      </c>
      <c r="C19" s="31">
        <v>0</v>
      </c>
      <c r="D19" s="31">
        <v>5306.19</v>
      </c>
      <c r="E19" s="31">
        <v>0</v>
      </c>
      <c r="F19" s="31">
        <v>0</v>
      </c>
      <c r="G19" s="31">
        <v>29721.32</v>
      </c>
      <c r="H19" s="31">
        <v>0</v>
      </c>
      <c r="I19" s="31">
        <f t="shared" si="0"/>
        <v>24415.13</v>
      </c>
      <c r="J19" s="31">
        <f>G19/D19*100</f>
        <v>560.12543840307274</v>
      </c>
      <c r="K19" s="33"/>
      <c r="L19" s="34"/>
      <c r="M19" s="19"/>
      <c r="N19" s="35"/>
      <c r="O19" s="35"/>
    </row>
    <row r="20" spans="1:15" ht="66" customHeight="1">
      <c r="A20" s="30" t="s">
        <v>25</v>
      </c>
      <c r="B20" s="32" t="s">
        <v>26</v>
      </c>
      <c r="C20" s="31">
        <v>60066.666666666672</v>
      </c>
      <c r="D20" s="31">
        <v>21101.34</v>
      </c>
      <c r="E20" s="31">
        <v>35.129866814650384</v>
      </c>
      <c r="F20" s="31">
        <v>60066.666666666672</v>
      </c>
      <c r="G20" s="31">
        <v>61486.06</v>
      </c>
      <c r="H20" s="31">
        <v>102.36302996670365</v>
      </c>
      <c r="I20" s="31">
        <f t="shared" si="0"/>
        <v>40384.720000000001</v>
      </c>
      <c r="J20" s="31">
        <f>G20/D20*100</f>
        <v>291.38462296707223</v>
      </c>
      <c r="K20" s="33"/>
      <c r="L20" s="34"/>
      <c r="M20" s="17"/>
      <c r="N20" s="10"/>
      <c r="O20" s="10"/>
    </row>
    <row r="21" spans="1:15" ht="15.75" customHeight="1">
      <c r="A21" s="36" t="s">
        <v>27</v>
      </c>
      <c r="B21" s="39" t="s">
        <v>28</v>
      </c>
      <c r="C21" s="38">
        <v>600</v>
      </c>
      <c r="D21" s="38">
        <v>0</v>
      </c>
      <c r="E21" s="38">
        <v>0</v>
      </c>
      <c r="F21" s="38">
        <v>700</v>
      </c>
      <c r="G21" s="38">
        <v>38920.080000000002</v>
      </c>
      <c r="H21" s="38">
        <v>5560.011428571429</v>
      </c>
      <c r="I21" s="38">
        <f t="shared" si="0"/>
        <v>38920.080000000002</v>
      </c>
      <c r="J21" s="38">
        <v>0</v>
      </c>
      <c r="K21" s="33"/>
      <c r="L21" s="34"/>
      <c r="M21" s="17"/>
      <c r="N21" s="10"/>
      <c r="O21" s="10"/>
    </row>
    <row r="22" spans="1:15" s="5" customFormat="1" ht="63" customHeight="1">
      <c r="A22" s="30" t="s">
        <v>29</v>
      </c>
      <c r="B22" s="32" t="s">
        <v>30</v>
      </c>
      <c r="C22" s="31">
        <v>600</v>
      </c>
      <c r="D22" s="31">
        <v>0</v>
      </c>
      <c r="E22" s="31">
        <v>0</v>
      </c>
      <c r="F22" s="31">
        <v>700</v>
      </c>
      <c r="G22" s="31">
        <v>38920.080000000002</v>
      </c>
      <c r="H22" s="31">
        <v>5560.011428571429</v>
      </c>
      <c r="I22" s="31">
        <f t="shared" si="0"/>
        <v>38920.080000000002</v>
      </c>
      <c r="J22" s="31">
        <v>0</v>
      </c>
      <c r="K22" s="33"/>
      <c r="L22" s="34"/>
      <c r="M22" s="35"/>
      <c r="N22" s="35"/>
      <c r="O22" s="35"/>
    </row>
    <row r="23" spans="1:15" ht="25.5">
      <c r="A23" s="36" t="s">
        <v>31</v>
      </c>
      <c r="B23" s="39" t="s">
        <v>32</v>
      </c>
      <c r="C23" s="38">
        <v>1532621.22</v>
      </c>
      <c r="D23" s="38">
        <v>0</v>
      </c>
      <c r="E23" s="38">
        <v>0</v>
      </c>
      <c r="F23" s="38">
        <v>302400</v>
      </c>
      <c r="G23" s="38">
        <v>0</v>
      </c>
      <c r="H23" s="38">
        <v>0</v>
      </c>
      <c r="I23" s="38">
        <f t="shared" si="0"/>
        <v>0</v>
      </c>
      <c r="J23" s="38">
        <v>0</v>
      </c>
      <c r="K23" s="33"/>
      <c r="L23" s="34"/>
      <c r="M23" s="10"/>
      <c r="N23" s="10"/>
      <c r="O23" s="10"/>
    </row>
    <row r="24" spans="1:15" ht="41.25" customHeight="1">
      <c r="A24" s="30" t="s">
        <v>95</v>
      </c>
      <c r="B24" s="32" t="s">
        <v>96</v>
      </c>
      <c r="C24" s="31">
        <v>1005507.22</v>
      </c>
      <c r="D24" s="31">
        <v>0</v>
      </c>
      <c r="E24" s="31">
        <v>0</v>
      </c>
      <c r="F24" s="31">
        <v>302400</v>
      </c>
      <c r="G24" s="31">
        <v>0</v>
      </c>
      <c r="H24" s="31">
        <v>0</v>
      </c>
      <c r="I24" s="31">
        <f t="shared" si="0"/>
        <v>0</v>
      </c>
      <c r="J24" s="31">
        <v>0</v>
      </c>
      <c r="K24" s="33"/>
      <c r="L24" s="34"/>
      <c r="M24" s="10"/>
      <c r="N24" s="10"/>
      <c r="O24" s="10"/>
    </row>
    <row r="25" spans="1:15" ht="27" customHeight="1">
      <c r="A25" s="30" t="s">
        <v>33</v>
      </c>
      <c r="B25" s="32" t="s">
        <v>34</v>
      </c>
      <c r="C25" s="31">
        <v>527114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f t="shared" si="0"/>
        <v>0</v>
      </c>
      <c r="J25" s="31">
        <v>0</v>
      </c>
      <c r="K25" s="14"/>
      <c r="L25" s="14"/>
      <c r="M25" s="10"/>
      <c r="N25" s="10"/>
      <c r="O25" s="10"/>
    </row>
    <row r="26" spans="1:15" ht="166.5" customHeight="1">
      <c r="A26" s="30" t="s">
        <v>107</v>
      </c>
      <c r="B26" s="32" t="s">
        <v>108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f t="shared" si="0"/>
        <v>0</v>
      </c>
      <c r="J26" s="31">
        <v>0</v>
      </c>
      <c r="K26" s="33"/>
      <c r="L26" s="34"/>
      <c r="M26" s="10"/>
      <c r="N26" s="10"/>
      <c r="O26" s="10"/>
    </row>
    <row r="27" spans="1:15" ht="25.5">
      <c r="A27" s="36" t="s">
        <v>35</v>
      </c>
      <c r="B27" s="39" t="s">
        <v>36</v>
      </c>
      <c r="C27" s="38">
        <v>20130535.050000001</v>
      </c>
      <c r="D27" s="38">
        <v>0</v>
      </c>
      <c r="E27" s="38">
        <v>0</v>
      </c>
      <c r="F27" s="38">
        <v>24000</v>
      </c>
      <c r="G27" s="38">
        <v>0</v>
      </c>
      <c r="H27" s="38">
        <v>0</v>
      </c>
      <c r="I27" s="38">
        <f t="shared" si="0"/>
        <v>0</v>
      </c>
      <c r="J27" s="38">
        <v>0</v>
      </c>
      <c r="K27" s="33"/>
      <c r="L27" s="34"/>
      <c r="M27" s="10"/>
      <c r="N27" s="10"/>
      <c r="O27" s="10"/>
    </row>
    <row r="28" spans="1:15" ht="38.25">
      <c r="A28" s="30" t="s">
        <v>97</v>
      </c>
      <c r="B28" s="32" t="s">
        <v>98</v>
      </c>
      <c r="C28" s="31">
        <v>30000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f t="shared" si="0"/>
        <v>0</v>
      </c>
      <c r="J28" s="31">
        <v>0</v>
      </c>
      <c r="K28" s="14"/>
      <c r="L28" s="14"/>
      <c r="M28" s="10"/>
      <c r="N28" s="10"/>
      <c r="O28" s="10"/>
    </row>
    <row r="29" spans="1:15" ht="38.25">
      <c r="A29" s="30" t="s">
        <v>99</v>
      </c>
      <c r="B29" s="32" t="s">
        <v>100</v>
      </c>
      <c r="C29" s="31">
        <v>821111.03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f t="shared" si="0"/>
        <v>0</v>
      </c>
      <c r="J29" s="31">
        <v>0</v>
      </c>
      <c r="K29" s="14"/>
      <c r="L29" s="14"/>
      <c r="M29" s="10"/>
      <c r="N29" s="10"/>
      <c r="O29" s="10"/>
    </row>
    <row r="30" spans="1:15" ht="51">
      <c r="A30" s="30" t="s">
        <v>101</v>
      </c>
      <c r="B30" s="32" t="s">
        <v>102</v>
      </c>
      <c r="C30" s="31">
        <v>0</v>
      </c>
      <c r="D30" s="31">
        <v>0</v>
      </c>
      <c r="E30" s="31">
        <v>0</v>
      </c>
      <c r="F30" s="31">
        <v>24000</v>
      </c>
      <c r="G30" s="31">
        <v>0</v>
      </c>
      <c r="H30" s="31">
        <v>0</v>
      </c>
      <c r="I30" s="31">
        <f t="shared" si="0"/>
        <v>0</v>
      </c>
      <c r="J30" s="31">
        <v>0</v>
      </c>
      <c r="K30" s="33"/>
      <c r="L30" s="34"/>
      <c r="M30" s="10"/>
      <c r="N30" s="10"/>
      <c r="O30" s="10"/>
    </row>
    <row r="31" spans="1:15" ht="51.75" customHeight="1">
      <c r="A31" s="30" t="s">
        <v>103</v>
      </c>
      <c r="B31" s="32" t="s">
        <v>104</v>
      </c>
      <c r="C31" s="31">
        <v>6279424.0199999996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f t="shared" si="0"/>
        <v>0</v>
      </c>
      <c r="J31" s="31">
        <v>0</v>
      </c>
      <c r="K31" s="14"/>
      <c r="L31" s="14"/>
      <c r="M31" s="10"/>
      <c r="N31" s="10"/>
      <c r="O31" s="10"/>
    </row>
    <row r="32" spans="1:15" s="5" customFormat="1" ht="76.5">
      <c r="A32" s="30" t="s">
        <v>84</v>
      </c>
      <c r="B32" s="32" t="s">
        <v>85</v>
      </c>
      <c r="C32" s="31">
        <v>13000000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f t="shared" si="0"/>
        <v>0</v>
      </c>
      <c r="J32" s="31">
        <v>0</v>
      </c>
      <c r="K32" s="25"/>
      <c r="L32" s="25"/>
      <c r="M32" s="35"/>
      <c r="N32" s="35"/>
      <c r="O32" s="35"/>
    </row>
    <row r="33" spans="1:15">
      <c r="A33" s="36" t="s">
        <v>37</v>
      </c>
      <c r="B33" s="39" t="s">
        <v>38</v>
      </c>
      <c r="C33" s="38">
        <v>20300</v>
      </c>
      <c r="D33" s="38">
        <v>0</v>
      </c>
      <c r="E33" s="38">
        <v>0</v>
      </c>
      <c r="F33" s="38">
        <v>18600</v>
      </c>
      <c r="G33" s="38">
        <v>0</v>
      </c>
      <c r="H33" s="38">
        <v>0</v>
      </c>
      <c r="I33" s="38">
        <f t="shared" si="0"/>
        <v>0</v>
      </c>
      <c r="J33" s="38">
        <v>0</v>
      </c>
      <c r="K33" s="33"/>
      <c r="L33" s="34"/>
      <c r="M33" s="10"/>
      <c r="N33" s="10"/>
      <c r="O33" s="10"/>
    </row>
    <row r="34" spans="1:15" ht="38.25">
      <c r="A34" s="30" t="s">
        <v>105</v>
      </c>
      <c r="B34" s="32" t="s">
        <v>106</v>
      </c>
      <c r="C34" s="31">
        <v>20300</v>
      </c>
      <c r="D34" s="31">
        <v>0</v>
      </c>
      <c r="E34" s="31">
        <v>0</v>
      </c>
      <c r="F34" s="31">
        <v>18600</v>
      </c>
      <c r="G34" s="31">
        <v>0</v>
      </c>
      <c r="H34" s="31">
        <v>0</v>
      </c>
      <c r="I34" s="31">
        <f t="shared" si="0"/>
        <v>0</v>
      </c>
      <c r="J34" s="31">
        <v>0</v>
      </c>
      <c r="K34" s="33"/>
      <c r="L34" s="34"/>
      <c r="M34" s="10"/>
      <c r="N34" s="10"/>
      <c r="O34" s="10"/>
    </row>
    <row r="35" spans="1:15" s="5" customFormat="1">
      <c r="A35" s="37" t="s">
        <v>39</v>
      </c>
      <c r="B35" s="37"/>
      <c r="C35" s="38">
        <v>22988916.603333332</v>
      </c>
      <c r="D35" s="38">
        <v>77487.59</v>
      </c>
      <c r="E35" s="38">
        <v>0.33706499239187504</v>
      </c>
      <c r="F35" s="38">
        <v>1111983.3333333333</v>
      </c>
      <c r="G35" s="38">
        <v>802898.49</v>
      </c>
      <c r="H35" s="38">
        <v>72.204183815704681</v>
      </c>
      <c r="I35" s="38">
        <f>G35-D35</f>
        <v>725410.9</v>
      </c>
      <c r="J35" s="38">
        <f>G35/D35*100</f>
        <v>1036.1639715469278</v>
      </c>
      <c r="K35" s="34"/>
      <c r="L35" s="34"/>
      <c r="M35" s="35"/>
      <c r="N35" s="35"/>
      <c r="O35" s="35"/>
    </row>
    <row r="36" spans="1:15" s="5" customFormat="1">
      <c r="A36" s="12"/>
      <c r="B36" s="13"/>
      <c r="C36" s="11"/>
      <c r="D36" s="11"/>
      <c r="E36" s="11"/>
      <c r="F36" s="11"/>
      <c r="G36" s="11"/>
      <c r="H36" s="11"/>
      <c r="I36" s="11"/>
      <c r="J36" s="20"/>
      <c r="K36" s="35"/>
      <c r="L36" s="35"/>
      <c r="M36" s="35"/>
      <c r="N36" s="35"/>
      <c r="O36" s="35"/>
    </row>
    <row r="37" spans="1:15">
      <c r="A37" s="12"/>
      <c r="B37" s="13"/>
      <c r="C37" s="11"/>
      <c r="D37" s="11"/>
      <c r="E37" s="11"/>
      <c r="F37" s="11"/>
      <c r="G37" s="11"/>
      <c r="H37" s="11"/>
      <c r="I37" s="11"/>
      <c r="J37" s="20"/>
      <c r="K37" s="10"/>
      <c r="L37" s="10"/>
      <c r="M37" s="10"/>
      <c r="N37" s="10"/>
      <c r="O37" s="10"/>
    </row>
    <row r="38" spans="1:15" s="5" customFormat="1" ht="15">
      <c r="A38" s="15"/>
      <c r="B38" s="16"/>
      <c r="C38" s="11"/>
      <c r="D38" s="11"/>
      <c r="E38" s="11"/>
      <c r="F38" s="11"/>
      <c r="G38" s="11"/>
      <c r="H38" s="11"/>
      <c r="I38" s="11"/>
      <c r="J38" s="20"/>
      <c r="K38" s="35"/>
      <c r="L38" s="35"/>
      <c r="M38" s="35"/>
      <c r="N38" s="35"/>
      <c r="O38" s="35"/>
    </row>
    <row r="39" spans="1:15">
      <c r="A39" s="10"/>
      <c r="B39" s="10"/>
      <c r="C39" s="10"/>
      <c r="D39" s="10"/>
      <c r="E39" s="10"/>
      <c r="F39" s="10"/>
      <c r="G39" s="10"/>
      <c r="H39" s="10"/>
      <c r="I39" s="11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0"/>
      <c r="F46" s="10"/>
      <c r="G46" s="10"/>
      <c r="H46" s="10"/>
      <c r="I46" s="10"/>
      <c r="J46" s="10"/>
    </row>
    <row r="47" spans="1:15">
      <c r="A47" s="10"/>
      <c r="B47" s="10"/>
      <c r="C47" s="10"/>
      <c r="D47" s="10"/>
      <c r="E47" s="10"/>
      <c r="F47" s="10"/>
      <c r="G47" s="10"/>
      <c r="H47" s="10"/>
      <c r="I47" s="10"/>
      <c r="J47" s="10"/>
    </row>
  </sheetData>
  <mergeCells count="8">
    <mergeCell ref="A2:J2"/>
    <mergeCell ref="J5:J6"/>
    <mergeCell ref="D3:E3"/>
    <mergeCell ref="C5:E5"/>
    <mergeCell ref="A5:A6"/>
    <mergeCell ref="B5:B6"/>
    <mergeCell ref="F5:H5"/>
    <mergeCell ref="I5:I6"/>
  </mergeCells>
  <phoneticPr fontId="5" type="noConversion"/>
  <pageMargins left="0.59055118110236204" right="0.59055118110236204" top="0.39370078740157499" bottom="0.39370078740157499" header="0" footer="0"/>
  <pageSetup paperSize="9" fitToHeight="50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Загальний фонд</vt:lpstr>
      <vt:lpstr>Спеціальний фонд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Бюджет</cp:lastModifiedBy>
  <cp:lastPrinted>2022-06-27T14:03:46Z</cp:lastPrinted>
  <dcterms:created xsi:type="dcterms:W3CDTF">2022-05-17T07:56:16Z</dcterms:created>
  <dcterms:modified xsi:type="dcterms:W3CDTF">2024-04-05T06:46:31Z</dcterms:modified>
</cp:coreProperties>
</file>