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2" windowWidth="22992" windowHeight="118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F28" i="1"/>
  <c r="G28"/>
  <c r="H28"/>
  <c r="I28"/>
  <c r="J28"/>
  <c r="K28"/>
  <c r="L28"/>
  <c r="E28"/>
  <c r="J27" l="1"/>
  <c r="I27"/>
  <c r="I26"/>
  <c r="I25"/>
  <c r="I24"/>
  <c r="L20"/>
  <c r="I20"/>
  <c r="I17"/>
  <c r="I16"/>
  <c r="I12"/>
  <c r="I11"/>
  <c r="K51"/>
  <c r="I51" s="1"/>
  <c r="I47" s="1"/>
  <c r="I46" s="1"/>
  <c r="K33"/>
  <c r="I33" s="1"/>
  <c r="I32" s="1"/>
  <c r="K32"/>
  <c r="L33"/>
  <c r="L32"/>
  <c r="J32"/>
  <c r="I36"/>
  <c r="I57"/>
  <c r="I56"/>
  <c r="L56"/>
  <c r="I55"/>
  <c r="L55"/>
  <c r="I54"/>
  <c r="I39"/>
  <c r="I45"/>
  <c r="I44"/>
  <c r="I43"/>
  <c r="I40"/>
  <c r="I42"/>
  <c r="I38" s="1"/>
  <c r="I37" s="1"/>
  <c r="I41"/>
  <c r="I34"/>
  <c r="L35"/>
  <c r="F47"/>
  <c r="F46" s="1"/>
  <c r="G47"/>
  <c r="G46" s="1"/>
  <c r="H47"/>
  <c r="H46" s="1"/>
  <c r="G38"/>
  <c r="G37" s="1"/>
  <c r="G27"/>
  <c r="E47"/>
  <c r="E46" s="1"/>
  <c r="F38"/>
  <c r="H38"/>
  <c r="H37" s="1"/>
  <c r="J38"/>
  <c r="J37" s="1"/>
  <c r="E38"/>
  <c r="E37" s="1"/>
  <c r="F37"/>
  <c r="F27"/>
  <c r="H27"/>
  <c r="K27"/>
  <c r="E27"/>
  <c r="L27"/>
  <c r="G10"/>
  <c r="H10"/>
  <c r="I10"/>
  <c r="I9" s="1"/>
  <c r="J10"/>
  <c r="J9" s="1"/>
  <c r="K10"/>
  <c r="K9" s="1"/>
  <c r="L10"/>
  <c r="L9" s="1"/>
  <c r="F10"/>
  <c r="F9" s="1"/>
  <c r="L47"/>
  <c r="L46" s="1"/>
  <c r="L61" s="1"/>
  <c r="K47"/>
  <c r="K46" s="1"/>
  <c r="J47"/>
  <c r="J46" s="1"/>
  <c r="K35" l="1"/>
  <c r="I35" s="1"/>
  <c r="J61"/>
  <c r="H61"/>
  <c r="F61"/>
  <c r="K61"/>
  <c r="E61"/>
  <c r="G61"/>
  <c r="I61"/>
</calcChain>
</file>

<file path=xl/sharedStrings.xml><?xml version="1.0" encoding="utf-8"?>
<sst xmlns="http://schemas.openxmlformats.org/spreadsheetml/2006/main" count="233" uniqueCount="159">
  <si>
    <t>(грн)</t>
  </si>
  <si>
    <t>Код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</si>
  <si>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</si>
  <si>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</si>
  <si>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</si>
  <si>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</si>
  <si>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</si>
  <si>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</si>
  <si>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</si>
  <si>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</si>
  <si>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</si>
  <si>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/>
  </si>
  <si>
    <t>Виконавчий комiтет Новороздiльської мiської ради</t>
  </si>
  <si>
    <t>0210000</t>
  </si>
  <si>
    <t>0210180</t>
  </si>
  <si>
    <t>Інша діяльність у сфері державного управління</t>
  </si>
  <si>
    <t>Програма щодо відзначення громадян, яким присвоєно звання "Почесний громадянин Новороздільської міської територіальної громади" на 2025 рік та прогноз на 2026-2027 роки</t>
  </si>
  <si>
    <t>Рішення сесії Новороздільської міської ради № 2070    від 19.12.2024 року</t>
  </si>
  <si>
    <t>0216030</t>
  </si>
  <si>
    <t>Організація благоустрою населених пунктів</t>
  </si>
  <si>
    <t>Програма благоустрою на 2025  рік та прогноз на 2026-2027 рр.</t>
  </si>
  <si>
    <t>Рішення сесії Новороздільської міської ради №2087 від 19.12.2024 року</t>
  </si>
  <si>
    <t>0217110</t>
  </si>
  <si>
    <t>Реалізація програм в галузі сільського господарства</t>
  </si>
  <si>
    <t>Програма ефективності ведення галузей сільського господарства агропормислового комплексу Новороздільської територіальної громади на 2025 рік та прогноз на 2026-2027 рр</t>
  </si>
  <si>
    <t>Рішення сесії Новороздільської міської ради №2106 від 19.12.2024 року</t>
  </si>
  <si>
    <t>0217350</t>
  </si>
  <si>
    <t>Розроблення схем планування та забудови територій (містобудівної документації)</t>
  </si>
  <si>
    <t>Програма розроблення містобудівної документації на 2025 рік та прогноз на 2026-2027 рр.</t>
  </si>
  <si>
    <t>Рішення сесії Новороздільської міської ради №2093 від 19.12.2024 року</t>
  </si>
  <si>
    <t>0217640</t>
  </si>
  <si>
    <t>Заходи з енергозбереження</t>
  </si>
  <si>
    <t>Програма енергозбереження  та енергоефективності на 2025 рік та прогноз на 2026-2027 роки</t>
  </si>
  <si>
    <t>Рішення сесії Новороздільської міської ради №2092 від 23.09.2025 року</t>
  </si>
  <si>
    <t>0217693</t>
  </si>
  <si>
    <t>Інші заходи, пов`язані з економічною діяльністю</t>
  </si>
  <si>
    <t>Програма приватизації майна комунальної власності на 2025 рік та прогноз на 2026-2027 рр.</t>
  </si>
  <si>
    <t>Рішення сесії Новороздільської міської ради №2085 від 19.12.2024 року</t>
  </si>
  <si>
    <t>Програма оренди майна Новороздільської територіальної громади на 2025 рік та прогноз на 2026-2027 рр.</t>
  </si>
  <si>
    <t>Рішення сесії Новороздільської міської ради №2086 від 19.12.2024 року</t>
  </si>
  <si>
    <t>0218110</t>
  </si>
  <si>
    <t>Заходи із запобігання та ліквідації надзвичайних ситуацій та наслідків стихійного лиха</t>
  </si>
  <si>
    <t>Програма накопичення міського матеріального резерву Новороздільської територіальної громади для запобігання та ліквідації наслідків надзвичайних ситуацій техногенного і природного характеру та на час воєнного чи надзвичайного стану на 2025 рік та прогноз на 2026-2027 рр.</t>
  </si>
  <si>
    <t>Рішення сесії Новороздільської міської ради №2107 від 19.12.2024 року</t>
  </si>
  <si>
    <t>Програма вдосконалення та розвитку складових елементів міської автоматизованої системи централізованого оповіщення в Новороздільській територіальній громаді на 2025 рік, прогноз на 2026-2027 роки</t>
  </si>
  <si>
    <t>Рішення сесії Новороздільської міської ради №2238  від 27.03.2025 року</t>
  </si>
  <si>
    <t>0218240</t>
  </si>
  <si>
    <t>Заходи та роботи з територіальної оборони</t>
  </si>
  <si>
    <t xml:space="preserve"> Програма підтримки державної політики національного спротиву на 2025 та прогноз на 2026-2027 роки</t>
  </si>
  <si>
    <t>Рішення сесії Новороздільської міської ради №2100 від 19.12.2024 року</t>
  </si>
  <si>
    <t>0219770</t>
  </si>
  <si>
    <t>Інші субвенції з місцевого бюджету</t>
  </si>
  <si>
    <t>Програма інформатизації "Цифрова Новороздільська громада" на 2025 рік та прогноз на 2026-2027 роки</t>
  </si>
  <si>
    <t>Рішення сесії Новороздільської міської ради № 2237  від 27.03.2025 року</t>
  </si>
  <si>
    <t>Програма підтримки та розвитку міжбюджетних відносин в умовах воєнного стану на 2025 рік та прогноз на 2026-2027 роки</t>
  </si>
  <si>
    <t>Рішення сесії Новороздільської міської ради №       від 23.09.2025 року</t>
  </si>
  <si>
    <t>Рішення сесії Новороздільської міської ради №2100  від 19.12.2024 року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</si>
  <si>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</si>
  <si>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</si>
  <si>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захисту населення і територій Новороздільської територіальної громади від надзвичайних ситуацій техногенного та природного характеру на 2022 рік та проноз на 2023-2024 роки</t>
  </si>
  <si>
    <t>0600000</t>
  </si>
  <si>
    <t>Вiддiл освiти Новороздiльської мiської ради</t>
  </si>
  <si>
    <t>0610000</t>
  </si>
  <si>
    <t>0611142</t>
  </si>
  <si>
    <t>Інші програми та заходи у сфері освіти</t>
  </si>
  <si>
    <t>Програма розвитку освіти Новороздільської територіальної громади на 2025 рік та прогноз на 2026-2027 рр.</t>
  </si>
  <si>
    <t>Рішення сесії Новороздільської міської ради №2109 від 19.12.2024 року</t>
  </si>
  <si>
    <t>0611261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</si>
  <si>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</si>
  <si>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Програма облаштування та відновлення захисних споруд цивільного захисту в Новроздільській територіальній громаді на 2025 рік та прогноз на 2026-2027 роки</t>
  </si>
  <si>
    <t>Рішення сесії Новороздільської міської ради №2102  від 19.12.2024 року</t>
  </si>
  <si>
    <t>0800000</t>
  </si>
  <si>
    <t>Управлiння соцiального захисту населення Новороздiльської мiської ради</t>
  </si>
  <si>
    <t>0810000</t>
  </si>
  <si>
    <t>0813242</t>
  </si>
  <si>
    <t>Інші заходи у сфері соціального захисту і соціального забезпечення</t>
  </si>
  <si>
    <t>Програма соціального захисту населення на 2025 рік та прогноз на 2026-2027 рр.</t>
  </si>
  <si>
    <t>Рішення сесії Новороздільської міської ради №2104 від 19.12.2024 року</t>
  </si>
  <si>
    <t>Міська комплексна програма підтримки захисників і захисниць України та членів їхніх сімей на 2025 рік та прогноз на 2026-2027 рр.</t>
  </si>
  <si>
    <t>Рішення сесії Новороздільської міської ради №2103 від 19.12.2024 року</t>
  </si>
  <si>
    <t>Програма для кривдників на території Новороздільської міської територіальної громади на 2025-2027 роки.</t>
  </si>
  <si>
    <t>Рішення сесії Новороздільської міської ради №2181  від 27.02.2025 року</t>
  </si>
  <si>
    <t>1000000</t>
  </si>
  <si>
    <t>Управління культури, спорту та гуманітарної політики Новороздільської міської ради</t>
  </si>
  <si>
    <t>1010000</t>
  </si>
  <si>
    <t>1012010</t>
  </si>
  <si>
    <t>Багатопрофільна стаціонарна медична допомога населенню</t>
  </si>
  <si>
    <t>Програма розвитку та підтримки галузі охорони здоров 'я на 2025  рік та прогноз на 2026-2027 рр.</t>
  </si>
  <si>
    <t>Рішення сесії Новороздільської міської ради №2099 від 19.12.2024 року</t>
  </si>
  <si>
    <t>1013133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</si>
  <si>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</si>
  <si>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Програма "Молодь Розділля на 2025 рік та прогноз на 2026-2027 рр."</t>
  </si>
  <si>
    <t>Рішення сесії Новороздільської міської ради №2098 від 19.12.2024 року</t>
  </si>
  <si>
    <t>1014082</t>
  </si>
  <si>
    <t>Інші заходи в галузі культури і мистецтва</t>
  </si>
  <si>
    <t>Програма "Охорони та збереження  культурної спадщини на території Новороздільської територіальної громади на 2025 рік та прогноз на 2026-2027 рр."</t>
  </si>
  <si>
    <t>Рішення сесії Новороздільської міської ради №2097 від 19.12.2024 року</t>
  </si>
  <si>
    <t>Програма "Розвиток культури на 2025 рік та прогноз на 2026-2027 рр.</t>
  </si>
  <si>
    <t>Рішення сесії Новороздільської міської ради №2096 від 19.12.2024 року</t>
  </si>
  <si>
    <t>1015011</t>
  </si>
  <si>
    <t>Проведення навчально-тренувальних зборів і змагань з олімпійських видів спорту</t>
  </si>
  <si>
    <t>Програма "Розвиток фізичної культури та спорту на 2025 рік та прогноз на 2026-2027 рр."</t>
  </si>
  <si>
    <t>Рішення сесії Новороздільської міської ради №2095 від 19.12.2024 року</t>
  </si>
  <si>
    <t>1015012</t>
  </si>
  <si>
    <t>Проведення навчально-тренувальних зборів і змагань з неолімпійських видів спорту</t>
  </si>
  <si>
    <t>1015022</t>
  </si>
  <si>
    <t>Проведення навчально-тренувальних зборів і змагань та заходів зі спорту осіб з інвалідністю</t>
  </si>
  <si>
    <t>1200000</t>
  </si>
  <si>
    <t>Управління житлово-комунального господарства Новороздільської міської ради</t>
  </si>
  <si>
    <t>1210000</t>
  </si>
  <si>
    <t>1216011</t>
  </si>
  <si>
    <t>Експлуатація та технічне обслуговування житлового фонду</t>
  </si>
  <si>
    <t>Програма співфінансування робіт з капітального ремонту  багатоквартирних житлових будинків  на 2025 рік та прогноз на 2026-2027 роки</t>
  </si>
  <si>
    <t>Рішення сесії Новороздільської міської ради №2090 від 19.12.2024 року</t>
  </si>
  <si>
    <t>Програма підтримки будинків об’єднань співвласників багатоквартирних будинків (ОСББ) на 2025 рік та прогноз на 2026-2027 роки</t>
  </si>
  <si>
    <t>Рішення сесії Новороздільської міської ради №2089 від 19.12.2024 року</t>
  </si>
  <si>
    <t>1216013</t>
  </si>
  <si>
    <t>Забезпечення діяльності водопровідно-каналізаційного господарства</t>
  </si>
  <si>
    <t>Програма розвитку житлово-комунального господарства  на 2025 рік та прогноз на 2026-2027 роки</t>
  </si>
  <si>
    <t>Рішення сесії Новороздільської міської ради № 2156  від 23.01.2025 року</t>
  </si>
  <si>
    <t>1216030</t>
  </si>
  <si>
    <t>1216091</t>
  </si>
  <si>
    <t>Будівництво об`єктів житлово-комунального господарства</t>
  </si>
  <si>
    <t>Рішення сесії Новороздільської міської ради № 2156 від 23.01.2025 року</t>
  </si>
  <si>
    <t>1217130</t>
  </si>
  <si>
    <t>Здійснення заходів із землеустрою</t>
  </si>
  <si>
    <t>Програма розвитку земельних відносин на 2025 рік та прогноз на 2026-2027 рр.</t>
  </si>
  <si>
    <t>Рішення сесії Новороздільської міської ради №2094 від 19.12.2024 року</t>
  </si>
  <si>
    <t>1217330</t>
  </si>
  <si>
    <t>Будівництво інших об`єктів комунальної власності</t>
  </si>
  <si>
    <t>1217461</t>
  </si>
  <si>
    <t>Утримання та розвиток автомобільних доріг та дорожньої інфраструктури за рахунок коштів місцевого бюджету</t>
  </si>
  <si>
    <t>Рішення сесії Новороздільської міської ради №2087     від 19.12.2024 року</t>
  </si>
  <si>
    <t>1217640</t>
  </si>
  <si>
    <t>1217650</t>
  </si>
  <si>
    <t>Проведення експертної грошової оцінки земельної ділянки чи права на неї</t>
  </si>
  <si>
    <t>1217670</t>
  </si>
  <si>
    <t>Внески до статутного капіталу суб`єктів господарювання</t>
  </si>
  <si>
    <t>Програма фінансової підтримки комунальних підприємств, установ та здійснення внесків до статутних капіталів (поповнення статутного капіталу) комунальних підприємств Новороздільської міської ради на 2025 рік та прогноз на 2026-2027 рр.</t>
  </si>
  <si>
    <t>Рішення сесії Новороздільської міської ради №2091 від 19.12.2024 року</t>
  </si>
  <si>
    <t>1218340</t>
  </si>
  <si>
    <t>Природоохоронні заходи за рахунок цільових фондів</t>
  </si>
  <si>
    <t>Екологічна програма на 2025  рік та прогноз на 2026-2027 рр.</t>
  </si>
  <si>
    <t>Рішення сесії Новороздільської міської ради №2088 від 19.12.2024 року</t>
  </si>
  <si>
    <t>УСЬОГО</t>
  </si>
  <si>
    <t>X</t>
  </si>
  <si>
    <t>Оксана ЦАРИК</t>
  </si>
  <si>
    <t>Додаток 2</t>
  </si>
  <si>
    <t>план</t>
  </si>
  <si>
    <t>фактично виконано</t>
  </si>
  <si>
    <t>Звіт про виконання міських цільових програм за дев'ять місяців 2025 року</t>
  </si>
  <si>
    <t>Секретар ради</t>
  </si>
  <si>
    <t>Програма охорони публічного порядку та профілактики злочинності в Новороздільській ТГ</t>
  </si>
  <si>
    <t>Рішення сесії Новороздільської міської ради № 2179 від 19.12.2024 року</t>
  </si>
  <si>
    <t>Рішення сесії новороздільської міської ради № 2346 від 10.07.2025 року</t>
  </si>
  <si>
    <t>0611262</t>
  </si>
  <si>
    <t>1262</t>
  </si>
  <si>
    <t>0990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</si>
  <si>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 фізичною підготовкою, за рахунок субвенції з державного бюджету місцевим бюджетам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</si>
</sst>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2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0" borderId="1" xfId="0" applyNumberFormat="1" applyBorder="1" applyAlignment="1">
      <alignment horizontal="right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5" fillId="0" borderId="0" xfId="0" applyNumberFormat="1" applyFont="1"/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/>
    </xf>
    <xf numFmtId="2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right" vertical="center"/>
    </xf>
    <xf numFmtId="2" fontId="0" fillId="0" borderId="1" xfId="0" applyNumberForma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5"/>
  <sheetViews>
    <sheetView tabSelected="1" topLeftCell="A7" workbookViewId="0">
      <selection activeCell="H64" sqref="H64"/>
    </sheetView>
  </sheetViews>
  <sheetFormatPr defaultRowHeight="13.8"/>
  <cols>
    <col min="1" max="1" width="12" customWidth="1"/>
    <col min="2" max="2" width="29.44140625" customWidth="1"/>
    <col min="3" max="3" width="37.33203125" customWidth="1"/>
    <col min="4" max="4" width="33.33203125" customWidth="1"/>
    <col min="5" max="5" width="13.44140625" customWidth="1"/>
    <col min="6" max="6" width="12.33203125" customWidth="1"/>
    <col min="7" max="7" width="12.5546875" customWidth="1"/>
    <col min="8" max="8" width="12.33203125" customWidth="1"/>
    <col min="9" max="9" width="13" customWidth="1"/>
    <col min="10" max="10" width="12.5546875" customWidth="1"/>
    <col min="11" max="11" width="12.109375" customWidth="1"/>
    <col min="12" max="12" width="12.44140625" customWidth="1"/>
    <col min="13" max="13" width="11.44140625" customWidth="1"/>
    <col min="14" max="14" width="10.44140625" bestFit="1" customWidth="1"/>
    <col min="15" max="15" width="10.88671875" customWidth="1"/>
  </cols>
  <sheetData>
    <row r="1" spans="1:12">
      <c r="L1" t="s">
        <v>147</v>
      </c>
    </row>
    <row r="2" spans="1:12" ht="13.5" customHeight="1">
      <c r="A2" s="57" t="s">
        <v>150</v>
      </c>
      <c r="B2" s="58"/>
      <c r="C2" s="58"/>
      <c r="D2" s="58"/>
      <c r="E2" s="58"/>
      <c r="F2" s="58"/>
      <c r="G2" s="58"/>
      <c r="H2" s="58"/>
    </row>
    <row r="4" spans="1:12">
      <c r="A4" s="1"/>
    </row>
    <row r="5" spans="1:12">
      <c r="L5" s="2" t="s">
        <v>0</v>
      </c>
    </row>
    <row r="6" spans="1:12" ht="12.75" customHeight="1">
      <c r="A6" s="9"/>
      <c r="B6" s="9"/>
      <c r="C6" s="9"/>
      <c r="D6" s="9"/>
      <c r="E6" s="59" t="s">
        <v>148</v>
      </c>
      <c r="F6" s="59"/>
      <c r="G6" s="59"/>
      <c r="H6" s="59"/>
      <c r="I6" s="59" t="s">
        <v>149</v>
      </c>
      <c r="J6" s="59"/>
      <c r="K6" s="59"/>
      <c r="L6" s="59"/>
    </row>
    <row r="7" spans="1:12" ht="68.099999999999994" customHeight="1">
      <c r="A7" s="60" t="s">
        <v>1</v>
      </c>
      <c r="B7" s="54" t="s">
        <v>2</v>
      </c>
      <c r="C7" s="54" t="s">
        <v>3</v>
      </c>
      <c r="D7" s="60" t="s">
        <v>4</v>
      </c>
      <c r="E7" s="54" t="s">
        <v>5</v>
      </c>
      <c r="F7" s="54" t="s">
        <v>6</v>
      </c>
      <c r="G7" s="54" t="s">
        <v>7</v>
      </c>
      <c r="H7" s="54"/>
      <c r="I7" s="54" t="s">
        <v>5</v>
      </c>
      <c r="J7" s="54" t="s">
        <v>6</v>
      </c>
      <c r="K7" s="54" t="s">
        <v>7</v>
      </c>
      <c r="L7" s="54"/>
    </row>
    <row r="8" spans="1:12" ht="41.4">
      <c r="A8" s="55"/>
      <c r="B8" s="55"/>
      <c r="C8" s="55"/>
      <c r="D8" s="55"/>
      <c r="E8" s="55"/>
      <c r="F8" s="55"/>
      <c r="G8" s="10" t="s">
        <v>8</v>
      </c>
      <c r="H8" s="10" t="s">
        <v>9</v>
      </c>
      <c r="I8" s="55"/>
      <c r="J8" s="55"/>
      <c r="K8" s="10" t="s">
        <v>8</v>
      </c>
      <c r="L8" s="10" t="s">
        <v>9</v>
      </c>
    </row>
    <row r="9" spans="1:12" ht="27.6">
      <c r="A9" s="4" t="s">
        <v>10</v>
      </c>
      <c r="B9" s="5" t="s">
        <v>12</v>
      </c>
      <c r="C9" s="5" t="s">
        <v>11</v>
      </c>
      <c r="D9" s="5" t="s">
        <v>11</v>
      </c>
      <c r="E9" s="11">
        <v>13397640</v>
      </c>
      <c r="F9" s="6">
        <f>F10</f>
        <v>4778600</v>
      </c>
      <c r="G9" s="6">
        <v>8619040</v>
      </c>
      <c r="H9" s="6">
        <v>8619040</v>
      </c>
      <c r="I9" s="47">
        <f>I10</f>
        <v>7685165.0700000003</v>
      </c>
      <c r="J9" s="47">
        <f>J10</f>
        <v>2165724.0700000003</v>
      </c>
      <c r="K9" s="47">
        <f>K10</f>
        <v>5519441</v>
      </c>
      <c r="L9" s="47">
        <f>L10</f>
        <v>5519441</v>
      </c>
    </row>
    <row r="10" spans="1:12" ht="27.6">
      <c r="A10" s="4" t="s">
        <v>13</v>
      </c>
      <c r="B10" s="5" t="s">
        <v>12</v>
      </c>
      <c r="C10" s="5" t="s">
        <v>11</v>
      </c>
      <c r="D10" s="5" t="s">
        <v>11</v>
      </c>
      <c r="E10" s="11">
        <v>13397640</v>
      </c>
      <c r="F10" s="6">
        <f>F11+F12+F13+F14+F15+F16+F17+F18+F19+F20+F22+F23+F24+F25+F26</f>
        <v>4778600</v>
      </c>
      <c r="G10" s="6">
        <f t="shared" ref="G10:L10" si="0">G11+G12+G13+G14+G15+G16+G17+G18+G19+G20+G22+G23+G24+G25+G26</f>
        <v>8589040</v>
      </c>
      <c r="H10" s="6">
        <f t="shared" si="0"/>
        <v>8589040</v>
      </c>
      <c r="I10" s="6">
        <f t="shared" si="0"/>
        <v>7685165.0700000003</v>
      </c>
      <c r="J10" s="6">
        <f t="shared" si="0"/>
        <v>2165724.0700000003</v>
      </c>
      <c r="K10" s="6">
        <f t="shared" si="0"/>
        <v>5519441</v>
      </c>
      <c r="L10" s="6">
        <f t="shared" si="0"/>
        <v>5519441</v>
      </c>
    </row>
    <row r="11" spans="1:12" ht="69">
      <c r="A11" s="3" t="s">
        <v>14</v>
      </c>
      <c r="B11" s="7" t="s">
        <v>15</v>
      </c>
      <c r="C11" s="7" t="s">
        <v>16</v>
      </c>
      <c r="D11" s="7" t="s">
        <v>17</v>
      </c>
      <c r="E11" s="12">
        <v>14400</v>
      </c>
      <c r="F11" s="8">
        <v>14400</v>
      </c>
      <c r="G11" s="20">
        <v>0</v>
      </c>
      <c r="H11" s="20">
        <v>0</v>
      </c>
      <c r="I11" s="25">
        <f>J11</f>
        <v>14400</v>
      </c>
      <c r="J11" s="25">
        <v>14400</v>
      </c>
      <c r="K11" s="25">
        <v>0</v>
      </c>
      <c r="L11" s="31">
        <v>0</v>
      </c>
    </row>
    <row r="12" spans="1:12" ht="27.6">
      <c r="A12" s="3" t="s">
        <v>18</v>
      </c>
      <c r="B12" s="7" t="s">
        <v>19</v>
      </c>
      <c r="C12" s="7" t="s">
        <v>20</v>
      </c>
      <c r="D12" s="7" t="s">
        <v>21</v>
      </c>
      <c r="E12" s="12">
        <v>1700200</v>
      </c>
      <c r="F12" s="8">
        <v>1700200</v>
      </c>
      <c r="G12" s="20">
        <v>0</v>
      </c>
      <c r="H12" s="20">
        <v>0</v>
      </c>
      <c r="I12" s="25">
        <f>J12</f>
        <v>1134994.57</v>
      </c>
      <c r="J12" s="25">
        <v>1134994.57</v>
      </c>
      <c r="K12" s="25">
        <v>0</v>
      </c>
      <c r="L12" s="31">
        <v>0</v>
      </c>
    </row>
    <row r="13" spans="1:12" ht="69">
      <c r="A13" s="3" t="s">
        <v>22</v>
      </c>
      <c r="B13" s="7" t="s">
        <v>23</v>
      </c>
      <c r="C13" s="7" t="s">
        <v>24</v>
      </c>
      <c r="D13" s="7" t="s">
        <v>25</v>
      </c>
      <c r="E13" s="12">
        <v>20000</v>
      </c>
      <c r="F13" s="8">
        <v>20000</v>
      </c>
      <c r="G13" s="20">
        <v>0</v>
      </c>
      <c r="H13" s="20">
        <v>0</v>
      </c>
      <c r="I13" s="25">
        <v>0</v>
      </c>
      <c r="J13" s="25">
        <v>0</v>
      </c>
      <c r="K13" s="25">
        <v>0</v>
      </c>
      <c r="L13" s="31">
        <v>0</v>
      </c>
    </row>
    <row r="14" spans="1:12" ht="41.4">
      <c r="A14" s="3" t="s">
        <v>26</v>
      </c>
      <c r="B14" s="7" t="s">
        <v>27</v>
      </c>
      <c r="C14" s="7" t="s">
        <v>28</v>
      </c>
      <c r="D14" s="7" t="s">
        <v>29</v>
      </c>
      <c r="E14" s="12">
        <v>500000</v>
      </c>
      <c r="F14" s="20">
        <v>0</v>
      </c>
      <c r="G14" s="8">
        <v>500000</v>
      </c>
      <c r="H14" s="8">
        <v>500000</v>
      </c>
      <c r="I14" s="25">
        <v>0</v>
      </c>
      <c r="J14" s="25">
        <v>0</v>
      </c>
      <c r="K14" s="25">
        <v>0</v>
      </c>
      <c r="L14" s="31">
        <v>0</v>
      </c>
    </row>
    <row r="15" spans="1:12" ht="41.4">
      <c r="A15" s="3" t="s">
        <v>30</v>
      </c>
      <c r="B15" s="7" t="s">
        <v>31</v>
      </c>
      <c r="C15" s="7" t="s">
        <v>32</v>
      </c>
      <c r="D15" s="7" t="s">
        <v>33</v>
      </c>
      <c r="E15" s="12">
        <v>100000</v>
      </c>
      <c r="F15" s="20">
        <v>0</v>
      </c>
      <c r="G15" s="8">
        <v>100000</v>
      </c>
      <c r="H15" s="8">
        <v>100000</v>
      </c>
      <c r="I15" s="25">
        <v>0</v>
      </c>
      <c r="J15" s="25">
        <v>0</v>
      </c>
      <c r="K15" s="25">
        <v>0</v>
      </c>
      <c r="L15" s="31">
        <v>0</v>
      </c>
    </row>
    <row r="16" spans="1:12" ht="41.4">
      <c r="A16" s="3" t="s">
        <v>34</v>
      </c>
      <c r="B16" s="7" t="s">
        <v>35</v>
      </c>
      <c r="C16" s="7" t="s">
        <v>36</v>
      </c>
      <c r="D16" s="7" t="s">
        <v>37</v>
      </c>
      <c r="E16" s="12">
        <v>80000</v>
      </c>
      <c r="F16" s="8">
        <v>80000</v>
      </c>
      <c r="G16" s="20">
        <v>0</v>
      </c>
      <c r="H16" s="20">
        <v>0</v>
      </c>
      <c r="I16" s="29">
        <f>J16</f>
        <v>27200</v>
      </c>
      <c r="J16" s="41">
        <v>27200</v>
      </c>
      <c r="K16" s="28">
        <v>0</v>
      </c>
      <c r="L16" s="32">
        <v>0</v>
      </c>
    </row>
    <row r="17" spans="1:15" ht="41.4">
      <c r="A17" s="3" t="s">
        <v>34</v>
      </c>
      <c r="B17" s="7" t="s">
        <v>35</v>
      </c>
      <c r="C17" s="7" t="s">
        <v>38</v>
      </c>
      <c r="D17" s="7" t="s">
        <v>39</v>
      </c>
      <c r="E17" s="12">
        <v>30000</v>
      </c>
      <c r="F17" s="8">
        <v>30000</v>
      </c>
      <c r="G17" s="20">
        <v>0</v>
      </c>
      <c r="H17" s="20">
        <v>0</v>
      </c>
      <c r="I17" s="28">
        <f>J17</f>
        <v>20200</v>
      </c>
      <c r="J17" s="41">
        <v>20200</v>
      </c>
      <c r="K17" s="28">
        <v>0</v>
      </c>
      <c r="L17" s="32">
        <v>0</v>
      </c>
    </row>
    <row r="18" spans="1:15" ht="96.6">
      <c r="A18" s="3" t="s">
        <v>40</v>
      </c>
      <c r="B18" s="7" t="s">
        <v>41</v>
      </c>
      <c r="C18" s="7" t="s">
        <v>42</v>
      </c>
      <c r="D18" s="7" t="s">
        <v>43</v>
      </c>
      <c r="E18" s="12">
        <v>400000</v>
      </c>
      <c r="F18" s="8">
        <v>400000</v>
      </c>
      <c r="G18" s="20">
        <v>0</v>
      </c>
      <c r="H18" s="20">
        <v>0</v>
      </c>
      <c r="I18" s="25">
        <v>0</v>
      </c>
      <c r="J18" s="25">
        <v>0</v>
      </c>
      <c r="K18" s="25">
        <v>0</v>
      </c>
      <c r="L18" s="31">
        <v>0</v>
      </c>
    </row>
    <row r="19" spans="1:15" ht="82.8">
      <c r="A19" s="3" t="s">
        <v>40</v>
      </c>
      <c r="B19" s="7" t="s">
        <v>41</v>
      </c>
      <c r="C19" s="7" t="s">
        <v>44</v>
      </c>
      <c r="D19" s="7" t="s">
        <v>45</v>
      </c>
      <c r="E19" s="12">
        <v>275040</v>
      </c>
      <c r="F19" s="8">
        <v>96000</v>
      </c>
      <c r="G19" s="8">
        <v>179040</v>
      </c>
      <c r="H19" s="8">
        <v>179040</v>
      </c>
      <c r="I19" s="25">
        <v>0</v>
      </c>
      <c r="J19" s="25">
        <v>0</v>
      </c>
      <c r="K19" s="25">
        <v>0</v>
      </c>
      <c r="L19" s="31">
        <v>0</v>
      </c>
    </row>
    <row r="20" spans="1:15" ht="41.4">
      <c r="A20" s="3" t="s">
        <v>46</v>
      </c>
      <c r="B20" s="7" t="s">
        <v>47</v>
      </c>
      <c r="C20" s="7" t="s">
        <v>48</v>
      </c>
      <c r="D20" s="7" t="s">
        <v>49</v>
      </c>
      <c r="E20" s="12">
        <v>1735000</v>
      </c>
      <c r="F20" s="20">
        <v>0</v>
      </c>
      <c r="G20" s="8">
        <v>1735000</v>
      </c>
      <c r="H20" s="8">
        <v>1735000</v>
      </c>
      <c r="I20" s="25">
        <f>K20</f>
        <v>544441</v>
      </c>
      <c r="J20" s="25">
        <v>0</v>
      </c>
      <c r="K20" s="25">
        <v>544441</v>
      </c>
      <c r="L20" s="40">
        <f>K20</f>
        <v>544441</v>
      </c>
    </row>
    <row r="21" spans="1:15" ht="41.4">
      <c r="A21" s="3" t="s">
        <v>50</v>
      </c>
      <c r="B21" s="7" t="s">
        <v>51</v>
      </c>
      <c r="C21" s="7" t="s">
        <v>52</v>
      </c>
      <c r="D21" s="7" t="s">
        <v>53</v>
      </c>
      <c r="E21" s="12">
        <v>30000</v>
      </c>
      <c r="F21" s="20">
        <v>0</v>
      </c>
      <c r="G21" s="8">
        <v>30000</v>
      </c>
      <c r="H21" s="8">
        <v>30000</v>
      </c>
      <c r="I21" s="25">
        <v>0</v>
      </c>
      <c r="J21" s="25">
        <v>0</v>
      </c>
      <c r="K21" s="25">
        <v>0</v>
      </c>
      <c r="L21" s="31">
        <v>0</v>
      </c>
    </row>
    <row r="22" spans="1:15" ht="55.2">
      <c r="A22" s="3" t="s">
        <v>50</v>
      </c>
      <c r="B22" s="7" t="s">
        <v>51</v>
      </c>
      <c r="C22" s="7" t="s">
        <v>54</v>
      </c>
      <c r="D22" s="7" t="s">
        <v>55</v>
      </c>
      <c r="E22" s="12">
        <v>193000</v>
      </c>
      <c r="F22" s="8">
        <v>193000</v>
      </c>
      <c r="G22" s="20">
        <v>0</v>
      </c>
      <c r="H22" s="20">
        <v>0</v>
      </c>
      <c r="I22" s="25">
        <v>0</v>
      </c>
      <c r="J22" s="25">
        <v>0</v>
      </c>
      <c r="K22" s="25">
        <v>0</v>
      </c>
      <c r="L22" s="31">
        <v>0</v>
      </c>
    </row>
    <row r="23" spans="1:15" ht="41.4">
      <c r="A23" s="3" t="s">
        <v>50</v>
      </c>
      <c r="B23" s="7" t="s">
        <v>51</v>
      </c>
      <c r="C23" s="7" t="s">
        <v>48</v>
      </c>
      <c r="D23" s="7" t="s">
        <v>56</v>
      </c>
      <c r="E23" s="12">
        <v>400000</v>
      </c>
      <c r="F23" s="20">
        <v>0</v>
      </c>
      <c r="G23" s="8">
        <v>400000</v>
      </c>
      <c r="H23" s="8">
        <v>400000</v>
      </c>
      <c r="I23" s="25">
        <v>0</v>
      </c>
      <c r="J23" s="25">
        <v>0</v>
      </c>
      <c r="K23" s="25">
        <v>0</v>
      </c>
      <c r="L23" s="31">
        <v>0</v>
      </c>
    </row>
    <row r="24" spans="1:15" ht="55.2">
      <c r="A24" s="3" t="s">
        <v>57</v>
      </c>
      <c r="B24" s="7" t="s">
        <v>58</v>
      </c>
      <c r="C24" s="7" t="s">
        <v>48</v>
      </c>
      <c r="D24" s="7" t="s">
        <v>56</v>
      </c>
      <c r="E24" s="12">
        <v>7550000</v>
      </c>
      <c r="F24" s="8">
        <v>2125000</v>
      </c>
      <c r="G24" s="8">
        <v>5425000</v>
      </c>
      <c r="H24" s="8">
        <v>5425000</v>
      </c>
      <c r="I24" s="25">
        <f>J24+K24</f>
        <v>5575000</v>
      </c>
      <c r="J24" s="30">
        <v>850000</v>
      </c>
      <c r="K24" s="30">
        <v>4725000</v>
      </c>
      <c r="L24" s="25">
        <v>4725000</v>
      </c>
      <c r="M24" s="15"/>
    </row>
    <row r="25" spans="1:15" ht="55.2">
      <c r="A25" s="3" t="s">
        <v>57</v>
      </c>
      <c r="B25" s="7" t="s">
        <v>58</v>
      </c>
      <c r="C25" s="7" t="s">
        <v>152</v>
      </c>
      <c r="D25" s="7" t="s">
        <v>153</v>
      </c>
      <c r="E25" s="12">
        <v>350000</v>
      </c>
      <c r="F25" s="8">
        <v>100000</v>
      </c>
      <c r="G25" s="8">
        <v>250000</v>
      </c>
      <c r="H25" s="8">
        <v>250000</v>
      </c>
      <c r="I25" s="25">
        <f>J25+K25</f>
        <v>348929.5</v>
      </c>
      <c r="J25" s="30">
        <v>98929.5</v>
      </c>
      <c r="K25" s="30">
        <v>250000</v>
      </c>
      <c r="L25" s="25">
        <v>250000</v>
      </c>
    </row>
    <row r="26" spans="1:15" ht="69">
      <c r="A26" s="3" t="s">
        <v>57</v>
      </c>
      <c r="B26" s="7" t="s">
        <v>58</v>
      </c>
      <c r="C26" s="7" t="s">
        <v>59</v>
      </c>
      <c r="D26" s="7" t="s">
        <v>154</v>
      </c>
      <c r="E26" s="12">
        <v>20000</v>
      </c>
      <c r="F26" s="8">
        <v>20000</v>
      </c>
      <c r="G26" s="20">
        <v>0</v>
      </c>
      <c r="H26" s="20">
        <v>0</v>
      </c>
      <c r="I26" s="25">
        <f>J26</f>
        <v>20000</v>
      </c>
      <c r="J26" s="30">
        <v>20000</v>
      </c>
      <c r="K26" s="30">
        <v>0</v>
      </c>
      <c r="L26" s="25">
        <v>0</v>
      </c>
      <c r="M26" s="22"/>
      <c r="N26" s="22"/>
      <c r="O26" s="22"/>
    </row>
    <row r="27" spans="1:15" ht="27.6">
      <c r="A27" s="4" t="s">
        <v>60</v>
      </c>
      <c r="B27" s="5" t="s">
        <v>61</v>
      </c>
      <c r="C27" s="5" t="s">
        <v>11</v>
      </c>
      <c r="D27" s="5" t="s">
        <v>11</v>
      </c>
      <c r="E27" s="11">
        <f>E28</f>
        <v>14240962</v>
      </c>
      <c r="F27" s="11">
        <f t="shared" ref="F27:L27" si="1">F28</f>
        <v>273800</v>
      </c>
      <c r="G27" s="11">
        <f t="shared" si="1"/>
        <v>13967162</v>
      </c>
      <c r="H27" s="11">
        <f t="shared" si="1"/>
        <v>13967162</v>
      </c>
      <c r="I27" s="21">
        <f>I28</f>
        <v>145982.10999999999</v>
      </c>
      <c r="J27" s="11">
        <f t="shared" si="1"/>
        <v>145982.10999999999</v>
      </c>
      <c r="K27" s="21">
        <f t="shared" si="1"/>
        <v>0</v>
      </c>
      <c r="L27" s="33">
        <f t="shared" si="1"/>
        <v>0</v>
      </c>
    </row>
    <row r="28" spans="1:15" ht="27.6">
      <c r="A28" s="4" t="s">
        <v>62</v>
      </c>
      <c r="B28" s="5" t="s">
        <v>61</v>
      </c>
      <c r="C28" s="5" t="s">
        <v>11</v>
      </c>
      <c r="D28" s="5" t="s">
        <v>11</v>
      </c>
      <c r="E28" s="11">
        <f>E29+E30+E31</f>
        <v>14240962</v>
      </c>
      <c r="F28" s="11">
        <f t="shared" ref="F28:L28" si="2">F29+F30+F31</f>
        <v>273800</v>
      </c>
      <c r="G28" s="11">
        <f t="shared" si="2"/>
        <v>13967162</v>
      </c>
      <c r="H28" s="11">
        <f t="shared" si="2"/>
        <v>13967162</v>
      </c>
      <c r="I28" s="11">
        <f t="shared" si="2"/>
        <v>145982.10999999999</v>
      </c>
      <c r="J28" s="11">
        <f t="shared" si="2"/>
        <v>145982.10999999999</v>
      </c>
      <c r="K28" s="11">
        <f t="shared" si="2"/>
        <v>0</v>
      </c>
      <c r="L28" s="11">
        <f t="shared" si="2"/>
        <v>0</v>
      </c>
    </row>
    <row r="29" spans="1:15" ht="41.4">
      <c r="A29" s="3" t="s">
        <v>63</v>
      </c>
      <c r="B29" s="7" t="s">
        <v>64</v>
      </c>
      <c r="C29" s="7" t="s">
        <v>65</v>
      </c>
      <c r="D29" s="7" t="s">
        <v>66</v>
      </c>
      <c r="E29" s="12">
        <v>273800</v>
      </c>
      <c r="F29" s="8">
        <v>273800</v>
      </c>
      <c r="G29" s="20">
        <v>0</v>
      </c>
      <c r="H29" s="20">
        <v>0</v>
      </c>
      <c r="I29" s="25">
        <v>145982.10999999999</v>
      </c>
      <c r="J29" s="18">
        <v>145982.10999999999</v>
      </c>
      <c r="K29" s="25">
        <v>0</v>
      </c>
      <c r="L29" s="31">
        <v>0</v>
      </c>
    </row>
    <row r="30" spans="1:15" ht="179.4">
      <c r="A30" s="3" t="s">
        <v>67</v>
      </c>
      <c r="B30" s="7" t="s">
        <v>68</v>
      </c>
      <c r="C30" s="7" t="s">
        <v>69</v>
      </c>
      <c r="D30" s="7" t="s">
        <v>70</v>
      </c>
      <c r="E30" s="12">
        <v>1536388</v>
      </c>
      <c r="F30" s="20">
        <v>0</v>
      </c>
      <c r="G30" s="8">
        <v>1536388</v>
      </c>
      <c r="H30" s="8">
        <v>1536388</v>
      </c>
      <c r="I30" s="25">
        <v>0</v>
      </c>
      <c r="J30" s="25">
        <v>0</v>
      </c>
      <c r="K30" s="25">
        <v>0</v>
      </c>
      <c r="L30" s="31">
        <v>0</v>
      </c>
      <c r="M30" s="16"/>
      <c r="N30" s="16"/>
    </row>
    <row r="31" spans="1:15" ht="165.6">
      <c r="A31" s="51" t="s">
        <v>155</v>
      </c>
      <c r="B31" s="51" t="s">
        <v>156</v>
      </c>
      <c r="C31" s="52" t="s">
        <v>157</v>
      </c>
      <c r="D31" s="53" t="s">
        <v>158</v>
      </c>
      <c r="E31" s="12">
        <v>12430774</v>
      </c>
      <c r="F31" s="20"/>
      <c r="G31" s="8">
        <v>12430774</v>
      </c>
      <c r="H31" s="8">
        <v>12430774</v>
      </c>
      <c r="I31" s="25"/>
      <c r="J31" s="25"/>
      <c r="K31" s="25"/>
      <c r="L31" s="31"/>
      <c r="M31" s="16"/>
      <c r="N31" s="16"/>
    </row>
    <row r="32" spans="1:15" ht="41.4">
      <c r="A32" s="4" t="s">
        <v>71</v>
      </c>
      <c r="B32" s="5" t="s">
        <v>72</v>
      </c>
      <c r="C32" s="5" t="s">
        <v>11</v>
      </c>
      <c r="D32" s="5" t="s">
        <v>11</v>
      </c>
      <c r="E32" s="11">
        <v>3874933.29</v>
      </c>
      <c r="F32" s="6">
        <v>3177000</v>
      </c>
      <c r="G32" s="6">
        <v>697933.29</v>
      </c>
      <c r="H32" s="6">
        <v>697933.29</v>
      </c>
      <c r="I32" s="42">
        <f>I33</f>
        <v>2964724.29</v>
      </c>
      <c r="J32" s="43">
        <f>J33</f>
        <v>2266791</v>
      </c>
      <c r="K32" s="43">
        <f>K33</f>
        <v>697933.29</v>
      </c>
      <c r="L32" s="44">
        <f>L33</f>
        <v>697933.29</v>
      </c>
    </row>
    <row r="33" spans="1:13" ht="41.4">
      <c r="A33" s="4" t="s">
        <v>73</v>
      </c>
      <c r="B33" s="5" t="s">
        <v>72</v>
      </c>
      <c r="C33" s="5" t="s">
        <v>11</v>
      </c>
      <c r="D33" s="5" t="s">
        <v>11</v>
      </c>
      <c r="E33" s="11">
        <v>3874933.29</v>
      </c>
      <c r="F33" s="6">
        <v>3177000</v>
      </c>
      <c r="G33" s="6">
        <v>697933.29</v>
      </c>
      <c r="H33" s="6">
        <v>697933.29</v>
      </c>
      <c r="I33" s="42">
        <f>J33+K33</f>
        <v>2964724.29</v>
      </c>
      <c r="J33" s="43">
        <v>2266791</v>
      </c>
      <c r="K33" s="45">
        <f>G33</f>
        <v>697933.29</v>
      </c>
      <c r="L33" s="46">
        <f>H33</f>
        <v>697933.29</v>
      </c>
    </row>
    <row r="34" spans="1:13" ht="41.4">
      <c r="A34" s="3" t="s">
        <v>74</v>
      </c>
      <c r="B34" s="7" t="s">
        <v>75</v>
      </c>
      <c r="C34" s="7" t="s">
        <v>76</v>
      </c>
      <c r="D34" s="7" t="s">
        <v>77</v>
      </c>
      <c r="E34" s="12">
        <v>1497000</v>
      </c>
      <c r="F34" s="8">
        <v>1497000</v>
      </c>
      <c r="G34" s="20">
        <v>0</v>
      </c>
      <c r="H34" s="20">
        <v>0</v>
      </c>
      <c r="I34" s="20">
        <f>J34</f>
        <v>1037691</v>
      </c>
      <c r="J34" s="20">
        <v>1037691</v>
      </c>
      <c r="K34" s="20">
        <v>0</v>
      </c>
      <c r="L34" s="34">
        <v>0</v>
      </c>
    </row>
    <row r="35" spans="1:13" ht="55.2">
      <c r="A35" s="3" t="s">
        <v>74</v>
      </c>
      <c r="B35" s="7" t="s">
        <v>75</v>
      </c>
      <c r="C35" s="7" t="s">
        <v>78</v>
      </c>
      <c r="D35" s="7" t="s">
        <v>79</v>
      </c>
      <c r="E35" s="12">
        <v>2367933.29</v>
      </c>
      <c r="F35" s="8">
        <v>1670000</v>
      </c>
      <c r="G35" s="8">
        <v>697933.29</v>
      </c>
      <c r="H35" s="8">
        <v>697933.29</v>
      </c>
      <c r="I35" s="19">
        <f>J35+K35</f>
        <v>1927033.29</v>
      </c>
      <c r="J35" s="20">
        <v>1229100</v>
      </c>
      <c r="K35" s="19">
        <f>K33</f>
        <v>697933.29</v>
      </c>
      <c r="L35" s="35">
        <f>L33</f>
        <v>697933.29</v>
      </c>
    </row>
    <row r="36" spans="1:13" ht="41.4">
      <c r="A36" s="3" t="s">
        <v>74</v>
      </c>
      <c r="B36" s="7" t="s">
        <v>75</v>
      </c>
      <c r="C36" s="7" t="s">
        <v>80</v>
      </c>
      <c r="D36" s="7" t="s">
        <v>81</v>
      </c>
      <c r="E36" s="12">
        <v>10000</v>
      </c>
      <c r="F36" s="8">
        <v>10000</v>
      </c>
      <c r="G36" s="20">
        <v>0</v>
      </c>
      <c r="H36" s="20">
        <v>0</v>
      </c>
      <c r="I36" s="27">
        <f>J36+K36</f>
        <v>0</v>
      </c>
      <c r="J36" s="20">
        <v>0</v>
      </c>
      <c r="K36" s="20">
        <v>0</v>
      </c>
      <c r="L36" s="34">
        <v>0</v>
      </c>
      <c r="M36" s="23"/>
    </row>
    <row r="37" spans="1:13" ht="41.4">
      <c r="A37" s="4" t="s">
        <v>82</v>
      </c>
      <c r="B37" s="5" t="s">
        <v>83</v>
      </c>
      <c r="C37" s="5" t="s">
        <v>11</v>
      </c>
      <c r="D37" s="5" t="s">
        <v>11</v>
      </c>
      <c r="E37" s="11">
        <f t="shared" ref="E37:J37" si="3">E38</f>
        <v>17342400</v>
      </c>
      <c r="F37" s="11">
        <f t="shared" si="3"/>
        <v>16088400</v>
      </c>
      <c r="G37" s="11">
        <f t="shared" si="3"/>
        <v>1254000</v>
      </c>
      <c r="H37" s="11">
        <f t="shared" si="3"/>
        <v>1254000</v>
      </c>
      <c r="I37" s="21">
        <f t="shared" si="3"/>
        <v>10108480.029999999</v>
      </c>
      <c r="J37" s="11">
        <f t="shared" si="3"/>
        <v>10108480.029999999</v>
      </c>
      <c r="K37" s="45">
        <v>0</v>
      </c>
      <c r="L37" s="46">
        <v>0</v>
      </c>
    </row>
    <row r="38" spans="1:13" ht="41.4">
      <c r="A38" s="4" t="s">
        <v>84</v>
      </c>
      <c r="B38" s="5" t="s">
        <v>83</v>
      </c>
      <c r="C38" s="5" t="s">
        <v>11</v>
      </c>
      <c r="D38" s="5" t="s">
        <v>11</v>
      </c>
      <c r="E38" s="11">
        <f t="shared" ref="E38:J38" si="4">E39+E40+E41+E42+E43+E44+E45</f>
        <v>17342400</v>
      </c>
      <c r="F38" s="11">
        <f t="shared" si="4"/>
        <v>16088400</v>
      </c>
      <c r="G38" s="11">
        <f t="shared" si="4"/>
        <v>1254000</v>
      </c>
      <c r="H38" s="11">
        <f t="shared" si="4"/>
        <v>1254000</v>
      </c>
      <c r="I38" s="21">
        <f t="shared" si="4"/>
        <v>10108480.029999999</v>
      </c>
      <c r="J38" s="11">
        <f t="shared" si="4"/>
        <v>10108480.029999999</v>
      </c>
      <c r="K38" s="45">
        <v>0</v>
      </c>
      <c r="L38" s="46">
        <v>0</v>
      </c>
      <c r="M38" s="22"/>
    </row>
    <row r="39" spans="1:13" ht="41.4">
      <c r="A39" s="3" t="s">
        <v>85</v>
      </c>
      <c r="B39" s="7" t="s">
        <v>86</v>
      </c>
      <c r="C39" s="7" t="s">
        <v>87</v>
      </c>
      <c r="D39" s="7" t="s">
        <v>88</v>
      </c>
      <c r="E39" s="12">
        <v>15012400</v>
      </c>
      <c r="F39" s="8">
        <v>13758400</v>
      </c>
      <c r="G39" s="8">
        <v>1254000</v>
      </c>
      <c r="H39" s="8">
        <v>1254000</v>
      </c>
      <c r="I39" s="8">
        <f t="shared" ref="I39:I45" si="5">J39</f>
        <v>8742597.5899999999</v>
      </c>
      <c r="J39" s="8">
        <v>8742597.5899999999</v>
      </c>
      <c r="K39" s="20">
        <v>0</v>
      </c>
      <c r="L39" s="34">
        <v>0</v>
      </c>
    </row>
    <row r="40" spans="1:13" ht="69">
      <c r="A40" s="3" t="s">
        <v>89</v>
      </c>
      <c r="B40" s="7" t="s">
        <v>90</v>
      </c>
      <c r="C40" s="7" t="s">
        <v>91</v>
      </c>
      <c r="D40" s="7" t="s">
        <v>92</v>
      </c>
      <c r="E40" s="12">
        <v>180000</v>
      </c>
      <c r="F40" s="8">
        <v>180000</v>
      </c>
      <c r="G40" s="20">
        <v>0</v>
      </c>
      <c r="H40" s="20">
        <v>0</v>
      </c>
      <c r="I40" s="8">
        <f t="shared" si="5"/>
        <v>99734</v>
      </c>
      <c r="J40" s="8">
        <v>99734</v>
      </c>
      <c r="K40" s="20">
        <v>0</v>
      </c>
      <c r="L40" s="34">
        <v>0</v>
      </c>
    </row>
    <row r="41" spans="1:13" ht="55.2">
      <c r="A41" s="3" t="s">
        <v>93</v>
      </c>
      <c r="B41" s="7" t="s">
        <v>94</v>
      </c>
      <c r="C41" s="7" t="s">
        <v>95</v>
      </c>
      <c r="D41" s="7" t="s">
        <v>96</v>
      </c>
      <c r="E41" s="12">
        <v>150000</v>
      </c>
      <c r="F41" s="8">
        <v>150000</v>
      </c>
      <c r="G41" s="20">
        <v>0</v>
      </c>
      <c r="H41" s="20">
        <v>0</v>
      </c>
      <c r="I41" s="8">
        <f t="shared" si="5"/>
        <v>76769</v>
      </c>
      <c r="J41" s="8">
        <v>76769</v>
      </c>
      <c r="K41" s="20">
        <v>0</v>
      </c>
      <c r="L41" s="34">
        <v>0</v>
      </c>
      <c r="M41" s="22"/>
    </row>
    <row r="42" spans="1:13" ht="27.6">
      <c r="A42" s="3" t="s">
        <v>93</v>
      </c>
      <c r="B42" s="7" t="s">
        <v>94</v>
      </c>
      <c r="C42" s="7" t="s">
        <v>97</v>
      </c>
      <c r="D42" s="7" t="s">
        <v>98</v>
      </c>
      <c r="E42" s="12">
        <v>550000</v>
      </c>
      <c r="F42" s="8">
        <v>550000</v>
      </c>
      <c r="G42" s="20">
        <v>0</v>
      </c>
      <c r="H42" s="20">
        <v>0</v>
      </c>
      <c r="I42" s="8">
        <f t="shared" si="5"/>
        <v>220634.94</v>
      </c>
      <c r="J42" s="8">
        <v>220634.94</v>
      </c>
      <c r="K42" s="20">
        <v>0</v>
      </c>
      <c r="L42" s="34">
        <v>0</v>
      </c>
    </row>
    <row r="43" spans="1:13" ht="41.4">
      <c r="A43" s="3" t="s">
        <v>99</v>
      </c>
      <c r="B43" s="7" t="s">
        <v>100</v>
      </c>
      <c r="C43" s="7" t="s">
        <v>101</v>
      </c>
      <c r="D43" s="7" t="s">
        <v>102</v>
      </c>
      <c r="E43" s="12">
        <v>1258000</v>
      </c>
      <c r="F43" s="8">
        <v>1258000</v>
      </c>
      <c r="G43" s="20">
        <v>0</v>
      </c>
      <c r="H43" s="20">
        <v>0</v>
      </c>
      <c r="I43" s="8">
        <f t="shared" si="5"/>
        <v>834198.4</v>
      </c>
      <c r="J43" s="8">
        <v>834198.4</v>
      </c>
      <c r="K43" s="20">
        <v>0</v>
      </c>
      <c r="L43" s="34">
        <v>0</v>
      </c>
    </row>
    <row r="44" spans="1:13" ht="41.4">
      <c r="A44" s="3" t="s">
        <v>103</v>
      </c>
      <c r="B44" s="7" t="s">
        <v>104</v>
      </c>
      <c r="C44" s="7" t="s">
        <v>101</v>
      </c>
      <c r="D44" s="7" t="s">
        <v>102</v>
      </c>
      <c r="E44" s="12">
        <v>101300</v>
      </c>
      <c r="F44" s="8">
        <v>101300</v>
      </c>
      <c r="G44" s="20">
        <v>0</v>
      </c>
      <c r="H44" s="20">
        <v>0</v>
      </c>
      <c r="I44" s="8">
        <f t="shared" si="5"/>
        <v>52908.1</v>
      </c>
      <c r="J44" s="8">
        <v>52908.1</v>
      </c>
      <c r="K44" s="20">
        <v>0</v>
      </c>
      <c r="L44" s="34">
        <v>0</v>
      </c>
    </row>
    <row r="45" spans="1:13" ht="55.2">
      <c r="A45" s="3" t="s">
        <v>105</v>
      </c>
      <c r="B45" s="7" t="s">
        <v>106</v>
      </c>
      <c r="C45" s="7" t="s">
        <v>101</v>
      </c>
      <c r="D45" s="7" t="s">
        <v>102</v>
      </c>
      <c r="E45" s="12">
        <v>90700</v>
      </c>
      <c r="F45" s="8">
        <v>90700</v>
      </c>
      <c r="G45" s="20">
        <v>0</v>
      </c>
      <c r="H45" s="20">
        <v>0</v>
      </c>
      <c r="I45" s="8">
        <f t="shared" si="5"/>
        <v>81638</v>
      </c>
      <c r="J45" s="8">
        <v>81638</v>
      </c>
      <c r="K45" s="20">
        <v>0</v>
      </c>
      <c r="L45" s="34">
        <v>0</v>
      </c>
    </row>
    <row r="46" spans="1:13" ht="41.4">
      <c r="A46" s="4" t="s">
        <v>107</v>
      </c>
      <c r="B46" s="5" t="s">
        <v>108</v>
      </c>
      <c r="C46" s="5" t="s">
        <v>11</v>
      </c>
      <c r="D46" s="5" t="s">
        <v>11</v>
      </c>
      <c r="E46" s="11">
        <f t="shared" ref="E46:L46" si="6">E47</f>
        <v>27211177.310000002</v>
      </c>
      <c r="F46" s="11">
        <f t="shared" si="6"/>
        <v>16346220</v>
      </c>
      <c r="G46" s="11">
        <f t="shared" si="6"/>
        <v>10864957.310000001</v>
      </c>
      <c r="H46" s="11">
        <f t="shared" si="6"/>
        <v>9353657.3100000005</v>
      </c>
      <c r="I46" s="11">
        <f t="shared" si="6"/>
        <v>10425830.140000001</v>
      </c>
      <c r="J46" s="11">
        <f t="shared" si="6"/>
        <v>8677303.1199999992</v>
      </c>
      <c r="K46" s="11">
        <f t="shared" si="6"/>
        <v>1748527.02</v>
      </c>
      <c r="L46" s="36">
        <f t="shared" si="6"/>
        <v>1748527.02</v>
      </c>
    </row>
    <row r="47" spans="1:13" ht="41.4">
      <c r="A47" s="4" t="s">
        <v>109</v>
      </c>
      <c r="B47" s="5" t="s">
        <v>108</v>
      </c>
      <c r="C47" s="5" t="s">
        <v>11</v>
      </c>
      <c r="D47" s="5" t="s">
        <v>11</v>
      </c>
      <c r="E47" s="11">
        <f>E48+E49+E50+E51+E52+E53+E54+E55+E56+E57+E58+E59+E60</f>
        <v>27211177.310000002</v>
      </c>
      <c r="F47" s="11">
        <f t="shared" ref="F47:L47" si="7">F48+F49+F50+F51+F52+F53+F54+F55+F56+F57+F58+F59+F60</f>
        <v>16346220</v>
      </c>
      <c r="G47" s="11">
        <f t="shared" si="7"/>
        <v>10864957.310000001</v>
      </c>
      <c r="H47" s="11">
        <f t="shared" si="7"/>
        <v>9353657.3100000005</v>
      </c>
      <c r="I47" s="11">
        <f t="shared" si="7"/>
        <v>10425830.140000001</v>
      </c>
      <c r="J47" s="11">
        <f t="shared" si="7"/>
        <v>8677303.1199999992</v>
      </c>
      <c r="K47" s="11">
        <f t="shared" si="7"/>
        <v>1748527.02</v>
      </c>
      <c r="L47" s="36">
        <f t="shared" si="7"/>
        <v>1748527.02</v>
      </c>
    </row>
    <row r="48" spans="1:13" ht="55.2">
      <c r="A48" s="3" t="s">
        <v>110</v>
      </c>
      <c r="B48" s="7" t="s">
        <v>111</v>
      </c>
      <c r="C48" s="7" t="s">
        <v>112</v>
      </c>
      <c r="D48" s="7" t="s">
        <v>113</v>
      </c>
      <c r="E48" s="12">
        <v>800000</v>
      </c>
      <c r="F48" s="20">
        <v>0</v>
      </c>
      <c r="G48" s="8">
        <v>800000</v>
      </c>
      <c r="H48" s="8">
        <v>800000</v>
      </c>
      <c r="I48" s="17">
        <v>0</v>
      </c>
      <c r="J48" s="17">
        <v>0</v>
      </c>
      <c r="K48" s="17">
        <v>0</v>
      </c>
      <c r="L48" s="37">
        <v>0</v>
      </c>
    </row>
    <row r="49" spans="1:15" ht="55.2">
      <c r="A49" s="3" t="s">
        <v>110</v>
      </c>
      <c r="B49" s="7" t="s">
        <v>111</v>
      </c>
      <c r="C49" s="7" t="s">
        <v>114</v>
      </c>
      <c r="D49" s="7" t="s">
        <v>115</v>
      </c>
      <c r="E49" s="12">
        <v>800000</v>
      </c>
      <c r="F49" s="20">
        <v>0</v>
      </c>
      <c r="G49" s="8">
        <v>800000</v>
      </c>
      <c r="H49" s="8">
        <v>800000</v>
      </c>
      <c r="I49" s="17">
        <v>0</v>
      </c>
      <c r="J49" s="17">
        <v>0</v>
      </c>
      <c r="K49" s="17">
        <v>0</v>
      </c>
      <c r="L49" s="37">
        <v>0</v>
      </c>
    </row>
    <row r="50" spans="1:15" ht="41.4">
      <c r="A50" s="3" t="s">
        <v>116</v>
      </c>
      <c r="B50" s="7" t="s">
        <v>117</v>
      </c>
      <c r="C50" s="7" t="s">
        <v>118</v>
      </c>
      <c r="D50" s="7" t="s">
        <v>119</v>
      </c>
      <c r="E50" s="12">
        <v>251100</v>
      </c>
      <c r="F50" s="20">
        <v>0</v>
      </c>
      <c r="G50" s="8">
        <v>251100</v>
      </c>
      <c r="H50" s="8">
        <v>251100</v>
      </c>
      <c r="I50" s="17">
        <v>0</v>
      </c>
      <c r="J50" s="17">
        <v>0</v>
      </c>
      <c r="K50" s="17">
        <v>0</v>
      </c>
      <c r="L50" s="37">
        <v>0</v>
      </c>
    </row>
    <row r="51" spans="1:15" ht="27.6">
      <c r="A51" s="3" t="s">
        <v>120</v>
      </c>
      <c r="B51" s="7" t="s">
        <v>19</v>
      </c>
      <c r="C51" s="7" t="s">
        <v>20</v>
      </c>
      <c r="D51" s="7" t="s">
        <v>21</v>
      </c>
      <c r="E51" s="12">
        <v>13695657.310000001</v>
      </c>
      <c r="F51" s="8">
        <v>13161000</v>
      </c>
      <c r="G51" s="8">
        <v>534657.31000000006</v>
      </c>
      <c r="H51" s="8">
        <v>534657.31000000006</v>
      </c>
      <c r="I51" s="17">
        <f>J51+K51</f>
        <v>7227602.2000000002</v>
      </c>
      <c r="J51" s="17">
        <v>7051804.2400000002</v>
      </c>
      <c r="K51" s="17">
        <f>L51</f>
        <v>175797.96</v>
      </c>
      <c r="L51" s="37">
        <v>175797.96</v>
      </c>
      <c r="O51" s="22"/>
    </row>
    <row r="52" spans="1:15" ht="27.6">
      <c r="A52" s="3" t="s">
        <v>121</v>
      </c>
      <c r="B52" s="7" t="s">
        <v>122</v>
      </c>
      <c r="C52" s="7" t="s">
        <v>20</v>
      </c>
      <c r="D52" s="7" t="s">
        <v>21</v>
      </c>
      <c r="E52" s="12">
        <v>100000</v>
      </c>
      <c r="F52" s="20">
        <v>0</v>
      </c>
      <c r="G52" s="8">
        <v>100000</v>
      </c>
      <c r="H52" s="8">
        <v>100000</v>
      </c>
      <c r="I52" s="17">
        <v>0</v>
      </c>
      <c r="J52" s="17">
        <v>0</v>
      </c>
      <c r="K52" s="17">
        <v>0</v>
      </c>
      <c r="L52" s="37">
        <v>0</v>
      </c>
    </row>
    <row r="53" spans="1:15" ht="41.4">
      <c r="A53" s="3" t="s">
        <v>121</v>
      </c>
      <c r="B53" s="7" t="s">
        <v>122</v>
      </c>
      <c r="C53" s="7" t="s">
        <v>118</v>
      </c>
      <c r="D53" s="7" t="s">
        <v>123</v>
      </c>
      <c r="E53" s="12">
        <v>1387900</v>
      </c>
      <c r="F53" s="20">
        <v>0</v>
      </c>
      <c r="G53" s="8">
        <v>1387900</v>
      </c>
      <c r="H53" s="8">
        <v>1387900</v>
      </c>
      <c r="I53" s="17">
        <v>0</v>
      </c>
      <c r="J53" s="17">
        <v>0</v>
      </c>
      <c r="K53" s="17">
        <v>0</v>
      </c>
      <c r="L53" s="37">
        <v>0</v>
      </c>
    </row>
    <row r="54" spans="1:15" ht="27.6">
      <c r="A54" s="3" t="s">
        <v>124</v>
      </c>
      <c r="B54" s="7" t="s">
        <v>125</v>
      </c>
      <c r="C54" s="7" t="s">
        <v>126</v>
      </c>
      <c r="D54" s="7" t="s">
        <v>127</v>
      </c>
      <c r="E54" s="12">
        <v>260000</v>
      </c>
      <c r="F54" s="8">
        <v>260000</v>
      </c>
      <c r="G54" s="20">
        <v>0</v>
      </c>
      <c r="H54" s="20">
        <v>0</v>
      </c>
      <c r="I54" s="17">
        <f>J54</f>
        <v>49000</v>
      </c>
      <c r="J54" s="17">
        <v>49000</v>
      </c>
      <c r="K54" s="17">
        <v>0</v>
      </c>
      <c r="L54" s="37">
        <v>0</v>
      </c>
    </row>
    <row r="55" spans="1:15" ht="27.6">
      <c r="A55" s="3" t="s">
        <v>128</v>
      </c>
      <c r="B55" s="7" t="s">
        <v>129</v>
      </c>
      <c r="C55" s="7" t="s">
        <v>20</v>
      </c>
      <c r="D55" s="7" t="s">
        <v>21</v>
      </c>
      <c r="E55" s="12">
        <v>2890000</v>
      </c>
      <c r="F55" s="20">
        <v>0</v>
      </c>
      <c r="G55" s="8">
        <v>2890000</v>
      </c>
      <c r="H55" s="8">
        <v>2890000</v>
      </c>
      <c r="I55" s="8">
        <f>K55</f>
        <v>1497252.26</v>
      </c>
      <c r="J55" s="20">
        <v>0</v>
      </c>
      <c r="K55" s="8">
        <v>1497252.26</v>
      </c>
      <c r="L55" s="38">
        <f>K55</f>
        <v>1497252.26</v>
      </c>
    </row>
    <row r="56" spans="1:15" ht="55.2">
      <c r="A56" s="3" t="s">
        <v>130</v>
      </c>
      <c r="B56" s="7" t="s">
        <v>131</v>
      </c>
      <c r="C56" s="7" t="s">
        <v>20</v>
      </c>
      <c r="D56" s="7" t="s">
        <v>132</v>
      </c>
      <c r="E56" s="12">
        <v>5084120</v>
      </c>
      <c r="F56" s="8">
        <v>2814120</v>
      </c>
      <c r="G56" s="8">
        <v>2270000</v>
      </c>
      <c r="H56" s="8">
        <v>2270000</v>
      </c>
      <c r="I56" s="24">
        <f>J56+K56</f>
        <v>1592809.58</v>
      </c>
      <c r="J56" s="24">
        <v>1519832.78</v>
      </c>
      <c r="K56" s="26">
        <v>72976.800000000003</v>
      </c>
      <c r="L56" s="39">
        <f>K56</f>
        <v>72976.800000000003</v>
      </c>
      <c r="N56" s="22"/>
    </row>
    <row r="57" spans="1:15" ht="55.2">
      <c r="A57" s="3" t="s">
        <v>133</v>
      </c>
      <c r="B57" s="7" t="s">
        <v>31</v>
      </c>
      <c r="C57" s="7" t="s">
        <v>114</v>
      </c>
      <c r="D57" s="7" t="s">
        <v>115</v>
      </c>
      <c r="E57" s="12">
        <v>111100</v>
      </c>
      <c r="F57" s="8">
        <v>111100</v>
      </c>
      <c r="G57" s="8">
        <v>0</v>
      </c>
      <c r="H57" s="8">
        <v>0</v>
      </c>
      <c r="I57" s="17">
        <f>J57</f>
        <v>56666.1</v>
      </c>
      <c r="J57" s="17">
        <v>56666.1</v>
      </c>
      <c r="K57" s="17">
        <v>0</v>
      </c>
      <c r="L57" s="37">
        <v>0</v>
      </c>
    </row>
    <row r="58" spans="1:15" ht="41.4">
      <c r="A58" s="3" t="s">
        <v>134</v>
      </c>
      <c r="B58" s="7" t="s">
        <v>135</v>
      </c>
      <c r="C58" s="7" t="s">
        <v>126</v>
      </c>
      <c r="D58" s="7" t="s">
        <v>127</v>
      </c>
      <c r="E58" s="12">
        <v>20000</v>
      </c>
      <c r="F58" s="8">
        <v>0</v>
      </c>
      <c r="G58" s="8">
        <v>20000</v>
      </c>
      <c r="H58" s="8">
        <v>20000</v>
      </c>
      <c r="I58" s="17">
        <v>2500</v>
      </c>
      <c r="J58" s="17">
        <v>0</v>
      </c>
      <c r="K58" s="17">
        <v>2500</v>
      </c>
      <c r="L58" s="37">
        <v>2500</v>
      </c>
    </row>
    <row r="59" spans="1:15" ht="96.6">
      <c r="A59" s="3" t="s">
        <v>136</v>
      </c>
      <c r="B59" s="7" t="s">
        <v>137</v>
      </c>
      <c r="C59" s="7" t="s">
        <v>138</v>
      </c>
      <c r="D59" s="7" t="s">
        <v>139</v>
      </c>
      <c r="E59" s="12">
        <v>300000</v>
      </c>
      <c r="F59" s="8">
        <v>0</v>
      </c>
      <c r="G59" s="8">
        <v>300000</v>
      </c>
      <c r="H59" s="8">
        <v>300000</v>
      </c>
      <c r="I59" s="17">
        <v>0</v>
      </c>
      <c r="J59" s="17">
        <v>0</v>
      </c>
      <c r="K59" s="17">
        <v>0</v>
      </c>
      <c r="L59" s="37">
        <v>0</v>
      </c>
    </row>
    <row r="60" spans="1:15" ht="27.6">
      <c r="A60" s="3" t="s">
        <v>140</v>
      </c>
      <c r="B60" s="7" t="s">
        <v>141</v>
      </c>
      <c r="C60" s="7" t="s">
        <v>142</v>
      </c>
      <c r="D60" s="7" t="s">
        <v>143</v>
      </c>
      <c r="E60" s="12">
        <v>1511300</v>
      </c>
      <c r="F60" s="8">
        <v>0</v>
      </c>
      <c r="G60" s="8">
        <v>1511300</v>
      </c>
      <c r="H60" s="8">
        <v>0</v>
      </c>
      <c r="I60" s="17">
        <v>0</v>
      </c>
      <c r="J60" s="17">
        <v>0</v>
      </c>
      <c r="K60" s="17">
        <v>0</v>
      </c>
      <c r="L60" s="37">
        <v>0</v>
      </c>
    </row>
    <row r="61" spans="1:15">
      <c r="A61" s="13" t="s">
        <v>145</v>
      </c>
      <c r="B61" s="14" t="s">
        <v>144</v>
      </c>
      <c r="C61" s="14" t="s">
        <v>145</v>
      </c>
      <c r="D61" s="14" t="s">
        <v>145</v>
      </c>
      <c r="E61" s="11">
        <f>E46+E37+E32+E27+E9</f>
        <v>76067112.599999994</v>
      </c>
      <c r="F61" s="11">
        <f t="shared" ref="F61:L61" si="8">F46+F37+F32+F27+F9</f>
        <v>40664020</v>
      </c>
      <c r="G61" s="11">
        <f t="shared" si="8"/>
        <v>35403092.600000001</v>
      </c>
      <c r="H61" s="11">
        <f t="shared" si="8"/>
        <v>33891792.600000001</v>
      </c>
      <c r="I61" s="11">
        <f t="shared" si="8"/>
        <v>31330181.640000001</v>
      </c>
      <c r="J61" s="11">
        <f t="shared" si="8"/>
        <v>23364280.329999998</v>
      </c>
      <c r="K61" s="11">
        <f t="shared" si="8"/>
        <v>7965901.3100000005</v>
      </c>
      <c r="L61" s="11">
        <f t="shared" si="8"/>
        <v>7965901.3100000005</v>
      </c>
    </row>
    <row r="63" spans="1:15">
      <c r="A63" s="56"/>
      <c r="B63" s="56"/>
      <c r="C63" s="56"/>
      <c r="D63" s="56"/>
      <c r="E63" s="56"/>
      <c r="F63" s="56"/>
      <c r="G63" s="56"/>
      <c r="H63" s="56"/>
    </row>
    <row r="65" spans="2:5" ht="14.4">
      <c r="B65" s="48" t="s">
        <v>151</v>
      </c>
      <c r="C65" s="49"/>
      <c r="D65" s="49"/>
      <c r="E65" s="50" t="s">
        <v>146</v>
      </c>
    </row>
  </sheetData>
  <mergeCells count="14">
    <mergeCell ref="I7:I8"/>
    <mergeCell ref="J7:J8"/>
    <mergeCell ref="K7:L7"/>
    <mergeCell ref="A63:H63"/>
    <mergeCell ref="A2:H2"/>
    <mergeCell ref="E6:H6"/>
    <mergeCell ref="I6:L6"/>
    <mergeCell ref="A7:A8"/>
    <mergeCell ref="B7:B8"/>
    <mergeCell ref="C7:C8"/>
    <mergeCell ref="D7:D8"/>
    <mergeCell ref="E7:E8"/>
    <mergeCell ref="F7:F8"/>
    <mergeCell ref="G7:H7"/>
  </mergeCells>
  <phoneticPr fontId="6" type="noConversion"/>
  <pageMargins left="0.196850393700787" right="0.196850393700787" top="0.39370078740157499" bottom="0.196850393700787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2025-11-18T07:21:51Z</cp:lastPrinted>
  <dcterms:created xsi:type="dcterms:W3CDTF">2025-09-23T14:21:25Z</dcterms:created>
  <dcterms:modified xsi:type="dcterms:W3CDTF">2025-11-19T13:45:35Z</dcterms:modified>
</cp:coreProperties>
</file>