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160" activeTab="1"/>
  </bookViews>
  <sheets>
    <sheet name="Загальний фонд" sheetId="1" r:id="rId1"/>
    <sheet name="Спеціальний фонд" sheetId="2" r:id="rId2"/>
  </sheets>
  <calcPr calcId="114210"/>
</workbook>
</file>

<file path=xl/calcChain.xml><?xml version="1.0" encoding="utf-8"?>
<calcChain xmlns="http://schemas.openxmlformats.org/spreadsheetml/2006/main">
  <c r="I46" i="2"/>
  <c r="I11"/>
  <c r="I12"/>
  <c r="I13"/>
  <c r="I14"/>
  <c r="I21"/>
  <c r="I22"/>
  <c r="I23"/>
  <c r="I26"/>
  <c r="I27"/>
  <c r="I28"/>
  <c r="I29"/>
  <c r="I30"/>
  <c r="I44"/>
  <c r="I45"/>
  <c r="I10"/>
  <c r="I8"/>
  <c r="I9" i="1"/>
  <c r="I10"/>
  <c r="I12"/>
  <c r="I13"/>
  <c r="I14"/>
  <c r="I15"/>
  <c r="I16"/>
  <c r="I17"/>
  <c r="I18"/>
  <c r="I19"/>
  <c r="I20"/>
  <c r="I21"/>
  <c r="I26"/>
  <c r="I27"/>
  <c r="I28"/>
  <c r="I31"/>
  <c r="I33"/>
  <c r="I35"/>
  <c r="I37"/>
  <c r="I38"/>
  <c r="I39"/>
  <c r="I40"/>
  <c r="I41"/>
  <c r="I42"/>
  <c r="I43"/>
  <c r="I44"/>
  <c r="I46"/>
  <c r="I47"/>
  <c r="I48"/>
  <c r="I49"/>
  <c r="I51"/>
  <c r="I55"/>
  <c r="I57"/>
  <c r="I58"/>
  <c r="I8"/>
  <c r="H50"/>
  <c r="E56"/>
  <c r="E36"/>
  <c r="E34"/>
  <c r="H31"/>
  <c r="E58"/>
  <c r="E55"/>
  <c r="E57"/>
  <c r="C57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5"/>
  <c r="E33"/>
  <c r="E32"/>
  <c r="E31"/>
  <c r="E29"/>
  <c r="E28"/>
  <c r="E27"/>
  <c r="E26"/>
  <c r="E21"/>
  <c r="E20"/>
  <c r="E19"/>
  <c r="E18"/>
  <c r="E17"/>
  <c r="E16"/>
  <c r="E15"/>
  <c r="E14"/>
  <c r="E13"/>
  <c r="E12"/>
  <c r="E10"/>
  <c r="E9"/>
  <c r="E8"/>
</calcChain>
</file>

<file path=xl/sharedStrings.xml><?xml version="1.0" encoding="utf-8"?>
<sst xmlns="http://schemas.openxmlformats.org/spreadsheetml/2006/main" count="204" uniqueCount="142">
  <si>
    <t>Код</t>
  </si>
  <si>
    <t>Показник</t>
  </si>
  <si>
    <t>План на вказаний період з урахуванням змін</t>
  </si>
  <si>
    <t>Касові видатки за вказаний період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</si>
  <si>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</si>
  <si>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</si>
  <si>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</si>
  <si>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</si>
  <si>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</si>
  <si>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</si>
  <si>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1000</t>
  </si>
  <si>
    <t>Освіта</t>
  </si>
  <si>
    <t>1010</t>
  </si>
  <si>
    <t>Надання дошкільної освіти</t>
  </si>
  <si>
    <t>1021</t>
  </si>
  <si>
    <t>1031</t>
  </si>
  <si>
    <t>1070</t>
  </si>
  <si>
    <t>Надання позашкільної освіти закладами позашкільної освіти, заходи із позашкільної роботи з дітьми</t>
  </si>
  <si>
    <t>1080</t>
  </si>
  <si>
    <t>Надання спеціалізованої освіти мистецькими школами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</si>
  <si>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</si>
  <si>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</si>
  <si>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</si>
  <si>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</si>
  <si>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1152</t>
  </si>
  <si>
    <t>Забезпечення діяльності інклюзивно-ресурсних центрів за рахунок освітньої субвенції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</si>
  <si>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</si>
  <si>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</si>
  <si>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2000</t>
  </si>
  <si>
    <t>Охорона здоров`я</t>
  </si>
  <si>
    <t>2010</t>
  </si>
  <si>
    <t>Багатопрофільна стаціонарна медична допомога населенню</t>
  </si>
  <si>
    <t>3000</t>
  </si>
  <si>
    <t>Соціальний захист та соціальне забезпечення</t>
  </si>
  <si>
    <t>3031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</si>
  <si>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</si>
  <si>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</si>
  <si>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зв`язку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</si>
  <si>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</si>
  <si>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</si>
  <si>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3133</t>
  </si>
  <si>
    <t>Інші заходи та заклади молодіжної політики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</si>
  <si>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</si>
  <si>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</si>
  <si>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3242</t>
  </si>
  <si>
    <t>Інші заходи у сфері соціального захисту і соціального забезпечення</t>
  </si>
  <si>
    <t>4000</t>
  </si>
  <si>
    <t>Культура i мистецтво</t>
  </si>
  <si>
    <t>4030</t>
  </si>
  <si>
    <t>Забезпечення діяльності бібліотек</t>
  </si>
  <si>
    <t>4060</t>
  </si>
  <si>
    <t>Забезпечення діяльності палаців i будинків культури, клубів, центрів дозвілля та iнших клубних закладів</t>
  </si>
  <si>
    <t>4081</t>
  </si>
  <si>
    <t>Забезпечення діяльності інших закладів в галузі культури і мистецтва</t>
  </si>
  <si>
    <t>4082</t>
  </si>
  <si>
    <t>Інші заходи в галузі культури і мистецтва</t>
  </si>
  <si>
    <t>5000</t>
  </si>
  <si>
    <t>Фiзична культура i спорт</t>
  </si>
  <si>
    <t>5011</t>
  </si>
  <si>
    <t>Проведення навчально-тренувальних зборів і змагань з олімпійських видів спорту</t>
  </si>
  <si>
    <t>5031</t>
  </si>
  <si>
    <t>Утримання та навчально-тренувальна робота комунальних дитячо-юнацьких спортивних шкіл</t>
  </si>
  <si>
    <t>6000</t>
  </si>
  <si>
    <t>Житлово-комунальне господарство</t>
  </si>
  <si>
    <t>6030</t>
  </si>
  <si>
    <t>Організація благоустрою населених пунктів</t>
  </si>
  <si>
    <t>7000</t>
  </si>
  <si>
    <t>Економічна діяльність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</si>
  <si>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</si>
  <si>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</si>
  <si>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7680</t>
  </si>
  <si>
    <t>Членські внески до асоціацій органів місцевого самоврядування</t>
  </si>
  <si>
    <t>7693</t>
  </si>
  <si>
    <t>Інші заходи, пов`язані з економічною діяльністю</t>
  </si>
  <si>
    <t>8000</t>
  </si>
  <si>
    <t>Інша діяльність</t>
  </si>
  <si>
    <t>8110</t>
  </si>
  <si>
    <t>Заходи із запобігання та ліквідації надзвичайних ситуацій та наслідків стихійного лиха</t>
  </si>
  <si>
    <t>8710</t>
  </si>
  <si>
    <t>Резервний фонд місцевого бюджету</t>
  </si>
  <si>
    <t>Всього по бюджету</t>
  </si>
  <si>
    <t>1151</t>
  </si>
  <si>
    <t>Забезпечення діяльності інклюзивно-ресурсних центрів за рахунок коштів місцевого бюджету</t>
  </si>
  <si>
    <t>Міжбюджетні трансферти</t>
  </si>
  <si>
    <t>Субвенція з місцевого бюджету державному бюджету на виконання програм соціально-економічного розвитку регіонів</t>
  </si>
  <si>
    <t>Реалізація програм в галузі сільського господарства</t>
  </si>
  <si>
    <t>загальний фонд</t>
  </si>
  <si>
    <t>Динаміка виконання місцевого бюджету в плановому періоді відповідно до фактичного показника попереднього періоду</t>
  </si>
  <si>
    <t>Спеціальний фонд</t>
  </si>
  <si>
    <t>6011</t>
  </si>
  <si>
    <t>Експлуатація та технічне обслуговування житлового фонду</t>
  </si>
  <si>
    <t>7330</t>
  </si>
  <si>
    <t>Будівництво інших об`єктів комунальної власності</t>
  </si>
  <si>
    <t>7350</t>
  </si>
  <si>
    <t>Розроблення схем планування та забудови територій (містобудівної документації)</t>
  </si>
  <si>
    <t>7650</t>
  </si>
  <si>
    <t>Проведення експертної грошової оцінки земельної ділянки чи права на неї</t>
  </si>
  <si>
    <t>8340</t>
  </si>
  <si>
    <t>Природоохоронні заходи за рахунок цільових фондів</t>
  </si>
  <si>
    <t>% виконання на вказаний період</t>
  </si>
  <si>
    <t xml:space="preserve">% виконання на вказаний період 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</si>
  <si>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</si>
  <si>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</si>
  <si>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5012</t>
  </si>
  <si>
    <t>Проведення навчально-тренувальних зборів і змагань з неолімпійських видів спорту</t>
  </si>
  <si>
    <t>5022</t>
  </si>
  <si>
    <t>Проведення навчально-тренувальних зборів і змагань та заходів зі спорту осіб з інвалідністю</t>
  </si>
  <si>
    <t>7110</t>
  </si>
  <si>
    <t>9000</t>
  </si>
  <si>
    <t>9800</t>
  </si>
  <si>
    <t>7310</t>
  </si>
  <si>
    <t>Будівництво об`єктів житлово-комунального господарства</t>
  </si>
  <si>
    <t>3210</t>
  </si>
  <si>
    <t>Організація та проведення громадських робіт</t>
  </si>
  <si>
    <t>січень - березень 2024 рік</t>
  </si>
  <si>
    <t xml:space="preserve"> січень-березень 2024 рік</t>
  </si>
  <si>
    <t>січень-березень 2025 рік</t>
  </si>
  <si>
    <t>січень - березень 2025 рік</t>
  </si>
  <si>
    <r>
      <t>Виконання місцевого бюджету по видатках за</t>
    </r>
    <r>
      <rPr>
        <b/>
        <sz val="14"/>
        <color indexed="8"/>
        <rFont val="Calibri"/>
        <family val="2"/>
        <charset val="204"/>
      </rPr>
      <t xml:space="preserve"> січень - березень </t>
    </r>
    <r>
      <rPr>
        <sz val="14"/>
        <color indexed="8"/>
        <rFont val="Calibri"/>
        <family val="2"/>
        <charset val="204"/>
      </rPr>
      <t>2024-2025 рр.</t>
    </r>
  </si>
  <si>
    <t>0180</t>
  </si>
  <si>
    <t>Інша діяльність у сфері державного управління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</si>
  <si>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</si>
  <si>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</si>
  <si>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</si>
  <si>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</si>
  <si>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</si>
  <si>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</si>
  <si>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</si>
  <si>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</si>
  <si>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3241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</si>
  <si>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</si>
  <si>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9770</t>
  </si>
  <si>
    <t>Інші субвенції з місцевого бюджету</t>
  </si>
  <si>
    <t>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</si>
  <si>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(облаштування укриттів), зо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</si>
  <si>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</si>
  <si>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</si>
  <si>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</si>
  <si>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</si>
  <si>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</si>
  <si>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</si>
  <si>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7700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</si>
</sst>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quotePrefix="1" applyFill="1" applyBorder="1"/>
    <xf numFmtId="2" fontId="0" fillId="0" borderId="1" xfId="0" applyNumberFormat="1" applyFill="1" applyBorder="1"/>
    <xf numFmtId="0" fontId="3" fillId="0" borderId="1" xfId="2" quotePrefix="1" applyFill="1" applyBorder="1"/>
    <xf numFmtId="2" fontId="3" fillId="0" borderId="1" xfId="2" applyNumberFormat="1" applyFill="1" applyBorder="1"/>
    <xf numFmtId="0" fontId="4" fillId="0" borderId="1" xfId="2" quotePrefix="1" applyFont="1" applyFill="1" applyBorder="1"/>
    <xf numFmtId="0" fontId="5" fillId="2" borderId="1" xfId="0" applyFont="1" applyFill="1" applyBorder="1" applyAlignment="1">
      <alignment wrapText="1"/>
    </xf>
    <xf numFmtId="2" fontId="4" fillId="0" borderId="1" xfId="2" applyNumberFormat="1" applyFont="1" applyFill="1" applyBorder="1"/>
    <xf numFmtId="0" fontId="4" fillId="0" borderId="1" xfId="2" applyFont="1" applyFill="1" applyBorder="1"/>
    <xf numFmtId="0" fontId="5" fillId="0" borderId="1" xfId="0" quotePrefix="1" applyFont="1" applyFill="1" applyBorder="1"/>
    <xf numFmtId="0" fontId="5" fillId="0" borderId="1" xfId="0" applyFont="1" applyFill="1" applyBorder="1"/>
    <xf numFmtId="2" fontId="3" fillId="0" borderId="1" xfId="1" applyNumberFormat="1" applyFill="1" applyBorder="1"/>
    <xf numFmtId="0" fontId="3" fillId="0" borderId="1" xfId="1" quotePrefix="1" applyFill="1" applyBorder="1"/>
    <xf numFmtId="0" fontId="3" fillId="0" borderId="1" xfId="1" applyFill="1" applyBorder="1"/>
    <xf numFmtId="2" fontId="4" fillId="0" borderId="1" xfId="1" applyNumberFormat="1" applyFont="1" applyFill="1" applyBorder="1"/>
    <xf numFmtId="0" fontId="3" fillId="0" borderId="1" xfId="2" applyFill="1" applyBorder="1"/>
    <xf numFmtId="2" fontId="3" fillId="0" borderId="3" xfId="2" applyNumberForma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2" borderId="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</cellXfs>
  <cellStyles count="3">
    <cellStyle name="Обычный" xfId="0" builtinId="0"/>
    <cellStyle name="Обычный_Загальний фонд" xfId="1"/>
    <cellStyle name="Обычный_Спеціальний фонд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58"/>
  <sheetViews>
    <sheetView topLeftCell="A47" workbookViewId="0">
      <selection activeCell="K57" sqref="K57"/>
    </sheetView>
  </sheetViews>
  <sheetFormatPr defaultRowHeight="12.75"/>
  <cols>
    <col min="2" max="2" width="27.140625" customWidth="1"/>
    <col min="3" max="3" width="12.42578125" customWidth="1"/>
    <col min="4" max="4" width="13" customWidth="1"/>
    <col min="5" max="5" width="7.85546875" customWidth="1"/>
    <col min="6" max="6" width="12.5703125" customWidth="1"/>
    <col min="7" max="7" width="12.140625" customWidth="1"/>
    <col min="8" max="8" width="12.42578125" customWidth="1"/>
    <col min="9" max="9" width="13.42578125" customWidth="1"/>
  </cols>
  <sheetData>
    <row r="2" spans="1:9" ht="18.75">
      <c r="A2" s="23" t="s">
        <v>118</v>
      </c>
      <c r="B2" s="23"/>
      <c r="C2" s="23"/>
      <c r="D2" s="23"/>
      <c r="E2" s="24"/>
      <c r="F2" s="24"/>
      <c r="G2" s="24"/>
      <c r="H2" s="24"/>
    </row>
    <row r="3" spans="1:9">
      <c r="A3" s="25" t="s">
        <v>86</v>
      </c>
      <c r="B3" s="25"/>
      <c r="C3" s="25"/>
      <c r="D3" s="25"/>
      <c r="E3" s="26"/>
      <c r="F3" s="26"/>
      <c r="G3" s="26"/>
      <c r="H3" s="26"/>
    </row>
    <row r="4" spans="1:9">
      <c r="A4" s="4"/>
      <c r="B4" s="4"/>
      <c r="C4" s="4"/>
      <c r="D4" s="4"/>
      <c r="E4" s="5"/>
      <c r="F4" s="5"/>
      <c r="G4" s="5"/>
      <c r="H4" s="5"/>
    </row>
    <row r="5" spans="1:9">
      <c r="A5" s="32" t="s">
        <v>0</v>
      </c>
      <c r="B5" s="32" t="s">
        <v>1</v>
      </c>
      <c r="C5" s="29" t="s">
        <v>115</v>
      </c>
      <c r="D5" s="30"/>
      <c r="E5" s="31"/>
      <c r="F5" s="29" t="s">
        <v>116</v>
      </c>
      <c r="G5" s="30"/>
      <c r="H5" s="31"/>
      <c r="I5" s="27" t="s">
        <v>87</v>
      </c>
    </row>
    <row r="6" spans="1:9" ht="129.75" customHeight="1">
      <c r="A6" s="33"/>
      <c r="B6" s="33"/>
      <c r="C6" s="1" t="s">
        <v>2</v>
      </c>
      <c r="D6" s="1" t="s">
        <v>3</v>
      </c>
      <c r="E6" s="1" t="s">
        <v>100</v>
      </c>
      <c r="F6" s="1" t="s">
        <v>2</v>
      </c>
      <c r="G6" s="1" t="s">
        <v>3</v>
      </c>
      <c r="H6" s="1" t="s">
        <v>100</v>
      </c>
      <c r="I6" s="28"/>
    </row>
    <row r="7" spans="1:9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3">
        <v>9</v>
      </c>
    </row>
    <row r="8" spans="1:9">
      <c r="A8" s="15" t="s">
        <v>4</v>
      </c>
      <c r="B8" s="12" t="s">
        <v>5</v>
      </c>
      <c r="C8" s="20">
        <v>9854300</v>
      </c>
      <c r="D8" s="20">
        <v>8287396.1799999997</v>
      </c>
      <c r="E8" s="20">
        <f>IF(C8=0,0,(D8/C8)*100)</f>
        <v>84.099288432460952</v>
      </c>
      <c r="F8" s="20">
        <v>15736800</v>
      </c>
      <c r="G8" s="20">
        <v>11386848.550000001</v>
      </c>
      <c r="H8" s="20">
        <v>72.358094085201571</v>
      </c>
      <c r="I8" s="20">
        <f>G8/D8*100</f>
        <v>137.39959213582571</v>
      </c>
    </row>
    <row r="9" spans="1:9" ht="90.75" customHeight="1">
      <c r="A9" s="7" t="s">
        <v>6</v>
      </c>
      <c r="B9" s="2" t="s">
        <v>7</v>
      </c>
      <c r="C9" s="17">
        <v>2722700</v>
      </c>
      <c r="D9" s="17">
        <v>2443895.12</v>
      </c>
      <c r="E9" s="17">
        <f>IF(C9=0,0,(D9/C9)*100)</f>
        <v>89.759985308700934</v>
      </c>
      <c r="F9" s="17">
        <v>4434663.5199999996</v>
      </c>
      <c r="G9" s="17">
        <v>3030170.86</v>
      </c>
      <c r="H9" s="17">
        <v>68.329217004495533</v>
      </c>
      <c r="I9" s="17">
        <f t="shared" ref="I9:I58" si="0">G9/D9*100</f>
        <v>123.98939853032644</v>
      </c>
    </row>
    <row r="10" spans="1:9" ht="51">
      <c r="A10" s="7" t="s">
        <v>8</v>
      </c>
      <c r="B10" s="2" t="s">
        <v>9</v>
      </c>
      <c r="C10" s="17">
        <v>7131600</v>
      </c>
      <c r="D10" s="17">
        <v>5843501.0599999996</v>
      </c>
      <c r="E10" s="17">
        <f>IF(C10=0,0,(D10/C10)*100)</f>
        <v>81.938149363396704</v>
      </c>
      <c r="F10" s="17">
        <v>11261800</v>
      </c>
      <c r="G10" s="17">
        <v>8316341.21</v>
      </c>
      <c r="H10" s="17">
        <v>73.845577172388076</v>
      </c>
      <c r="I10" s="17">
        <f t="shared" si="0"/>
        <v>142.31778388690839</v>
      </c>
    </row>
    <row r="11" spans="1:9" ht="25.5">
      <c r="A11" s="18" t="s">
        <v>119</v>
      </c>
      <c r="B11" s="2" t="s">
        <v>120</v>
      </c>
      <c r="C11" s="17">
        <v>0</v>
      </c>
      <c r="D11" s="17">
        <v>0</v>
      </c>
      <c r="E11" s="17">
        <v>0</v>
      </c>
      <c r="F11" s="17">
        <v>40336.480000000003</v>
      </c>
      <c r="G11" s="17">
        <v>40336.480000000003</v>
      </c>
      <c r="H11" s="17">
        <v>100</v>
      </c>
      <c r="I11" s="17">
        <v>0</v>
      </c>
    </row>
    <row r="12" spans="1:9">
      <c r="A12" s="15" t="s">
        <v>10</v>
      </c>
      <c r="B12" s="12" t="s">
        <v>11</v>
      </c>
      <c r="C12" s="20">
        <v>50506700</v>
      </c>
      <c r="D12" s="20">
        <v>37184176.330000006</v>
      </c>
      <c r="E12" s="20">
        <f t="shared" ref="E12:E21" si="1">IF(C12=0,0,(D12/C12)*100)</f>
        <v>73.622264630237183</v>
      </c>
      <c r="F12" s="20">
        <v>56497751</v>
      </c>
      <c r="G12" s="20">
        <v>40046164.729999997</v>
      </c>
      <c r="H12" s="20">
        <v>70.88098910344236</v>
      </c>
      <c r="I12" s="20">
        <f t="shared" si="0"/>
        <v>107.69679116891169</v>
      </c>
    </row>
    <row r="13" spans="1:9">
      <c r="A13" s="7" t="s">
        <v>12</v>
      </c>
      <c r="B13" s="2" t="s">
        <v>13</v>
      </c>
      <c r="C13" s="17">
        <v>14501500</v>
      </c>
      <c r="D13" s="17">
        <v>10043093.439999999</v>
      </c>
      <c r="E13" s="17">
        <f t="shared" si="1"/>
        <v>69.255549012171144</v>
      </c>
      <c r="F13" s="17">
        <v>15875240</v>
      </c>
      <c r="G13" s="17">
        <v>10685015.460000001</v>
      </c>
      <c r="H13" s="17">
        <v>67.306166457955925</v>
      </c>
      <c r="I13" s="17">
        <f t="shared" si="0"/>
        <v>106.39167626822361</v>
      </c>
    </row>
    <row r="14" spans="1:9" ht="51">
      <c r="A14" s="7" t="s">
        <v>14</v>
      </c>
      <c r="B14" s="2" t="s">
        <v>101</v>
      </c>
      <c r="C14" s="17">
        <v>13568600</v>
      </c>
      <c r="D14" s="17">
        <v>9298282.8000000007</v>
      </c>
      <c r="E14" s="17">
        <f t="shared" si="1"/>
        <v>68.527945403357762</v>
      </c>
      <c r="F14" s="17">
        <v>15272240</v>
      </c>
      <c r="G14" s="17">
        <v>9038202.7400000002</v>
      </c>
      <c r="H14" s="17">
        <v>59.180596559509283</v>
      </c>
      <c r="I14" s="17">
        <f t="shared" si="0"/>
        <v>97.202923748458147</v>
      </c>
    </row>
    <row r="15" spans="1:9" ht="51">
      <c r="A15" s="7" t="s">
        <v>15</v>
      </c>
      <c r="B15" s="2" t="s">
        <v>102</v>
      </c>
      <c r="C15" s="17">
        <v>16373200</v>
      </c>
      <c r="D15" s="17">
        <v>13353613.51</v>
      </c>
      <c r="E15" s="17">
        <f t="shared" si="1"/>
        <v>81.557749920601964</v>
      </c>
      <c r="F15" s="17">
        <v>16557300</v>
      </c>
      <c r="G15" s="17">
        <v>14374701.93</v>
      </c>
      <c r="H15" s="17">
        <v>86.817910710079531</v>
      </c>
      <c r="I15" s="17">
        <f t="shared" si="0"/>
        <v>107.64653267248858</v>
      </c>
    </row>
    <row r="16" spans="1:9" ht="51">
      <c r="A16" s="7" t="s">
        <v>16</v>
      </c>
      <c r="B16" s="2" t="s">
        <v>17</v>
      </c>
      <c r="C16" s="17">
        <v>1089600</v>
      </c>
      <c r="D16" s="17">
        <v>672471.98</v>
      </c>
      <c r="E16" s="17">
        <f t="shared" si="1"/>
        <v>61.717325624082228</v>
      </c>
      <c r="F16" s="17">
        <v>1219950</v>
      </c>
      <c r="G16" s="17">
        <v>755861.11</v>
      </c>
      <c r="H16" s="17">
        <v>61.958367965900237</v>
      </c>
      <c r="I16" s="17">
        <f t="shared" si="0"/>
        <v>112.40038729940838</v>
      </c>
    </row>
    <row r="17" spans="1:9" ht="25.5">
      <c r="A17" s="7" t="s">
        <v>18</v>
      </c>
      <c r="B17" s="2" t="s">
        <v>19</v>
      </c>
      <c r="C17" s="17">
        <v>2863500</v>
      </c>
      <c r="D17" s="17">
        <v>2535340.06</v>
      </c>
      <c r="E17" s="17">
        <f t="shared" si="1"/>
        <v>88.539900820674006</v>
      </c>
      <c r="F17" s="17">
        <v>3290600</v>
      </c>
      <c r="G17" s="17">
        <v>2650023.4</v>
      </c>
      <c r="H17" s="17">
        <v>80.533136813954897</v>
      </c>
      <c r="I17" s="17">
        <f t="shared" si="0"/>
        <v>104.52339083854494</v>
      </c>
    </row>
    <row r="18" spans="1:9" ht="25.5">
      <c r="A18" s="7" t="s">
        <v>20</v>
      </c>
      <c r="B18" s="2" t="s">
        <v>21</v>
      </c>
      <c r="C18" s="17">
        <v>1569600</v>
      </c>
      <c r="D18" s="17">
        <v>1007890.06</v>
      </c>
      <c r="E18" s="17">
        <f t="shared" si="1"/>
        <v>64.213179153924571</v>
      </c>
      <c r="F18" s="17">
        <v>1476500</v>
      </c>
      <c r="G18" s="17">
        <v>1020785.23</v>
      </c>
      <c r="H18" s="17">
        <v>69.135471046393491</v>
      </c>
      <c r="I18" s="17">
        <f t="shared" si="0"/>
        <v>101.27942228143414</v>
      </c>
    </row>
    <row r="19" spans="1:9" ht="25.5">
      <c r="A19" s="7" t="s">
        <v>22</v>
      </c>
      <c r="B19" s="2" t="s">
        <v>23</v>
      </c>
      <c r="C19" s="17">
        <v>89800</v>
      </c>
      <c r="D19" s="17">
        <v>8400</v>
      </c>
      <c r="E19" s="17">
        <f t="shared" si="1"/>
        <v>9.3541202672605799</v>
      </c>
      <c r="F19" s="17">
        <v>13900</v>
      </c>
      <c r="G19" s="17">
        <v>9555</v>
      </c>
      <c r="H19" s="17">
        <v>68.741007194244602</v>
      </c>
      <c r="I19" s="17">
        <f t="shared" si="0"/>
        <v>113.75</v>
      </c>
    </row>
    <row r="20" spans="1:9" ht="51">
      <c r="A20" s="7" t="s">
        <v>81</v>
      </c>
      <c r="B20" s="2" t="s">
        <v>82</v>
      </c>
      <c r="C20" s="17">
        <v>20900</v>
      </c>
      <c r="D20" s="17">
        <v>11567.46</v>
      </c>
      <c r="E20" s="17">
        <f t="shared" si="1"/>
        <v>55.346698564593297</v>
      </c>
      <c r="F20" s="17">
        <v>145150</v>
      </c>
      <c r="G20" s="17">
        <v>18547.63</v>
      </c>
      <c r="H20" s="17">
        <v>12.77825008611781</v>
      </c>
      <c r="I20" s="17">
        <f t="shared" si="0"/>
        <v>160.34315225641586</v>
      </c>
    </row>
    <row r="21" spans="1:9" ht="38.25">
      <c r="A21" s="7" t="s">
        <v>24</v>
      </c>
      <c r="B21" s="2" t="s">
        <v>25</v>
      </c>
      <c r="C21" s="17">
        <v>430000</v>
      </c>
      <c r="D21" s="17">
        <v>253517.02</v>
      </c>
      <c r="E21" s="17">
        <f t="shared" si="1"/>
        <v>58.957446511627907</v>
      </c>
      <c r="F21" s="17">
        <v>420000</v>
      </c>
      <c r="G21" s="17">
        <v>267651.40999999997</v>
      </c>
      <c r="H21" s="17">
        <v>63.726526190476186</v>
      </c>
      <c r="I21" s="17">
        <f t="shared" si="0"/>
        <v>105.57532192513148</v>
      </c>
    </row>
    <row r="22" spans="1:9" ht="126.75" customHeight="1">
      <c r="A22" s="18" t="s">
        <v>121</v>
      </c>
      <c r="B22" s="2" t="s">
        <v>122</v>
      </c>
      <c r="C22" s="17">
        <v>0</v>
      </c>
      <c r="D22" s="17">
        <v>0</v>
      </c>
      <c r="E22" s="17">
        <v>0</v>
      </c>
      <c r="F22" s="17">
        <v>122100</v>
      </c>
      <c r="G22" s="17">
        <v>0</v>
      </c>
      <c r="H22" s="17">
        <v>0</v>
      </c>
      <c r="I22" s="17">
        <v>0</v>
      </c>
    </row>
    <row r="23" spans="1:9" ht="77.25" customHeight="1">
      <c r="A23" s="7" t="s">
        <v>26</v>
      </c>
      <c r="B23" s="2" t="s">
        <v>27</v>
      </c>
      <c r="C23" s="17">
        <v>0</v>
      </c>
      <c r="D23" s="17">
        <v>0</v>
      </c>
      <c r="E23" s="17">
        <v>0</v>
      </c>
      <c r="F23" s="17">
        <v>101100</v>
      </c>
      <c r="G23" s="17">
        <v>55977.5</v>
      </c>
      <c r="H23" s="17">
        <v>55.368447082096935</v>
      </c>
      <c r="I23" s="17">
        <v>0</v>
      </c>
    </row>
    <row r="24" spans="1:9">
      <c r="A24" s="18" t="s">
        <v>123</v>
      </c>
      <c r="B24" s="19" t="s">
        <v>124</v>
      </c>
      <c r="C24" s="17">
        <v>0</v>
      </c>
      <c r="D24" s="17">
        <v>0</v>
      </c>
      <c r="E24" s="17">
        <v>0</v>
      </c>
      <c r="F24" s="17">
        <v>186571</v>
      </c>
      <c r="G24" s="17">
        <v>0</v>
      </c>
      <c r="H24" s="17">
        <v>0</v>
      </c>
      <c r="I24" s="17">
        <v>0</v>
      </c>
    </row>
    <row r="25" spans="1:9">
      <c r="A25" s="18" t="s">
        <v>125</v>
      </c>
      <c r="B25" s="19" t="s">
        <v>126</v>
      </c>
      <c r="C25" s="17">
        <v>0</v>
      </c>
      <c r="D25" s="17">
        <v>0</v>
      </c>
      <c r="E25" s="17">
        <v>0</v>
      </c>
      <c r="F25" s="17">
        <v>1817100</v>
      </c>
      <c r="G25" s="17">
        <v>1169843.32</v>
      </c>
      <c r="H25" s="17">
        <v>64.379688514666228</v>
      </c>
      <c r="I25" s="17">
        <v>0</v>
      </c>
    </row>
    <row r="26" spans="1:9">
      <c r="A26" s="15" t="s">
        <v>28</v>
      </c>
      <c r="B26" s="12" t="s">
        <v>29</v>
      </c>
      <c r="C26" s="20">
        <v>3015600</v>
      </c>
      <c r="D26" s="20">
        <v>2733014.54</v>
      </c>
      <c r="E26" s="20">
        <f>IF(C26=0,0,(D26/C26)*100)</f>
        <v>90.629212760313038</v>
      </c>
      <c r="F26" s="20">
        <v>5129600</v>
      </c>
      <c r="G26" s="20">
        <v>4742334.58</v>
      </c>
      <c r="H26" s="20">
        <v>92.450377807236421</v>
      </c>
      <c r="I26" s="20">
        <f t="shared" si="0"/>
        <v>173.52028357668379</v>
      </c>
    </row>
    <row r="27" spans="1:9" ht="25.5">
      <c r="A27" s="7" t="s">
        <v>30</v>
      </c>
      <c r="B27" s="2" t="s">
        <v>31</v>
      </c>
      <c r="C27" s="17">
        <v>3015600</v>
      </c>
      <c r="D27" s="17">
        <v>2733014.54</v>
      </c>
      <c r="E27" s="17">
        <f>IF(C27=0,0,(D27/C27)*100)</f>
        <v>90.629212760313038</v>
      </c>
      <c r="F27" s="17">
        <v>5129600</v>
      </c>
      <c r="G27" s="17">
        <v>4742334.58</v>
      </c>
      <c r="H27" s="17">
        <v>92.450377807236421</v>
      </c>
      <c r="I27" s="17">
        <f t="shared" si="0"/>
        <v>173.52028357668379</v>
      </c>
    </row>
    <row r="28" spans="1:9" ht="25.5">
      <c r="A28" s="15" t="s">
        <v>32</v>
      </c>
      <c r="B28" s="12" t="s">
        <v>33</v>
      </c>
      <c r="C28" s="20">
        <v>2018989</v>
      </c>
      <c r="D28" s="20">
        <v>1747883.68</v>
      </c>
      <c r="E28" s="20">
        <f>IF(C28=0,0,(D28/C28)*100)</f>
        <v>86.57222401905112</v>
      </c>
      <c r="F28" s="20">
        <v>3729330</v>
      </c>
      <c r="G28" s="20">
        <v>2433321.35</v>
      </c>
      <c r="H28" s="20">
        <v>65.248217508238753</v>
      </c>
      <c r="I28" s="20">
        <f t="shared" si="0"/>
        <v>139.21529091684178</v>
      </c>
    </row>
    <row r="29" spans="1:9" ht="38.25">
      <c r="A29" s="7" t="s">
        <v>34</v>
      </c>
      <c r="B29" s="2" t="s">
        <v>35</v>
      </c>
      <c r="C29" s="17">
        <v>21600</v>
      </c>
      <c r="D29" s="17">
        <v>0</v>
      </c>
      <c r="E29" s="17">
        <f>IF(C29=0,0,(D29/C29)*100)</f>
        <v>0</v>
      </c>
      <c r="F29" s="17">
        <v>0</v>
      </c>
      <c r="G29" s="17">
        <v>0</v>
      </c>
      <c r="H29" s="17">
        <v>0</v>
      </c>
      <c r="I29" s="17">
        <v>0</v>
      </c>
    </row>
    <row r="30" spans="1:9" ht="38.25">
      <c r="A30" s="7" t="s">
        <v>36</v>
      </c>
      <c r="B30" s="2" t="s">
        <v>37</v>
      </c>
      <c r="C30" s="17">
        <v>0</v>
      </c>
      <c r="D30" s="17">
        <v>0</v>
      </c>
      <c r="E30" s="17">
        <v>0</v>
      </c>
      <c r="F30" s="17">
        <v>1500</v>
      </c>
      <c r="G30" s="17">
        <v>1020</v>
      </c>
      <c r="H30" s="17">
        <v>68</v>
      </c>
      <c r="I30" s="17">
        <v>0</v>
      </c>
    </row>
    <row r="31" spans="1:9" ht="76.5">
      <c r="A31" s="7" t="s">
        <v>38</v>
      </c>
      <c r="B31" s="2" t="s">
        <v>39</v>
      </c>
      <c r="C31" s="17">
        <v>962239</v>
      </c>
      <c r="D31" s="17">
        <v>750984.17</v>
      </c>
      <c r="E31" s="17">
        <f t="shared" ref="E31:E36" si="2">IF(C31=0,0,(D31/C31)*100)</f>
        <v>78.045492855725044</v>
      </c>
      <c r="F31" s="17">
        <v>0</v>
      </c>
      <c r="G31" s="17">
        <v>0</v>
      </c>
      <c r="H31" s="17">
        <f>IF(F31=0,0,(G31/F31)*100)</f>
        <v>0</v>
      </c>
      <c r="I31" s="17">
        <f t="shared" si="0"/>
        <v>0</v>
      </c>
    </row>
    <row r="32" spans="1:9" ht="25.5">
      <c r="A32" s="7" t="s">
        <v>40</v>
      </c>
      <c r="B32" s="2" t="s">
        <v>41</v>
      </c>
      <c r="C32" s="17">
        <v>0</v>
      </c>
      <c r="D32" s="17">
        <v>0</v>
      </c>
      <c r="E32" s="17">
        <f t="shared" si="2"/>
        <v>0</v>
      </c>
      <c r="F32" s="17">
        <v>20000</v>
      </c>
      <c r="G32" s="17">
        <v>0</v>
      </c>
      <c r="H32" s="17">
        <v>0</v>
      </c>
      <c r="I32" s="17">
        <v>0</v>
      </c>
    </row>
    <row r="33" spans="1:9" ht="114.75">
      <c r="A33" s="7" t="s">
        <v>42</v>
      </c>
      <c r="B33" s="2" t="s">
        <v>43</v>
      </c>
      <c r="C33" s="17">
        <v>480000</v>
      </c>
      <c r="D33" s="17">
        <v>443610.51</v>
      </c>
      <c r="E33" s="17">
        <f t="shared" si="2"/>
        <v>92.418856250000005</v>
      </c>
      <c r="F33" s="17">
        <v>670000</v>
      </c>
      <c r="G33" s="17">
        <v>613635.16</v>
      </c>
      <c r="H33" s="17">
        <v>91.58733731343284</v>
      </c>
      <c r="I33" s="17">
        <f t="shared" si="0"/>
        <v>138.32746207929114</v>
      </c>
    </row>
    <row r="34" spans="1:9" ht="104.25" customHeight="1">
      <c r="A34" s="18" t="s">
        <v>127</v>
      </c>
      <c r="B34" s="2" t="s">
        <v>128</v>
      </c>
      <c r="C34" s="17">
        <v>0</v>
      </c>
      <c r="D34" s="17">
        <v>0</v>
      </c>
      <c r="E34" s="17">
        <f t="shared" si="2"/>
        <v>0</v>
      </c>
      <c r="F34" s="17">
        <v>61430</v>
      </c>
      <c r="G34" s="17">
        <v>1238.97</v>
      </c>
      <c r="H34" s="17">
        <v>2.0168810027673776</v>
      </c>
      <c r="I34" s="17">
        <v>0</v>
      </c>
    </row>
    <row r="35" spans="1:9" ht="76.5">
      <c r="A35" s="18" t="s">
        <v>129</v>
      </c>
      <c r="B35" s="2" t="s">
        <v>130</v>
      </c>
      <c r="C35" s="17">
        <v>555150</v>
      </c>
      <c r="D35" s="17">
        <v>553289</v>
      </c>
      <c r="E35" s="17">
        <f t="shared" si="2"/>
        <v>99.664775285958754</v>
      </c>
      <c r="F35" s="17">
        <v>2229400</v>
      </c>
      <c r="G35" s="17">
        <v>1088694.22</v>
      </c>
      <c r="H35" s="17">
        <v>48.833507670225174</v>
      </c>
      <c r="I35" s="17">
        <f t="shared" si="0"/>
        <v>196.76773259544288</v>
      </c>
    </row>
    <row r="36" spans="1:9" ht="38.25">
      <c r="A36" s="18" t="s">
        <v>44</v>
      </c>
      <c r="B36" s="2" t="s">
        <v>45</v>
      </c>
      <c r="C36" s="17">
        <v>0</v>
      </c>
      <c r="D36" s="17">
        <v>0</v>
      </c>
      <c r="E36" s="17">
        <f t="shared" si="2"/>
        <v>0</v>
      </c>
      <c r="F36" s="17">
        <v>747000</v>
      </c>
      <c r="G36" s="17">
        <v>728733</v>
      </c>
      <c r="H36" s="17">
        <v>97.554618473895587</v>
      </c>
      <c r="I36" s="17">
        <v>0</v>
      </c>
    </row>
    <row r="37" spans="1:9">
      <c r="A37" s="15" t="s">
        <v>46</v>
      </c>
      <c r="B37" s="12" t="s">
        <v>47</v>
      </c>
      <c r="C37" s="20">
        <v>3560900</v>
      </c>
      <c r="D37" s="20">
        <v>2548722.4</v>
      </c>
      <c r="E37" s="20">
        <f t="shared" ref="E37:E56" si="3">IF(C37=0,0,(D37/C37)*100)</f>
        <v>71.575230980931778</v>
      </c>
      <c r="F37" s="20">
        <v>3878300</v>
      </c>
      <c r="G37" s="20">
        <v>2841688.58</v>
      </c>
      <c r="H37" s="20">
        <v>73.271499883969781</v>
      </c>
      <c r="I37" s="20">
        <f t="shared" si="0"/>
        <v>111.49462883835449</v>
      </c>
    </row>
    <row r="38" spans="1:9" ht="25.5">
      <c r="A38" s="7" t="s">
        <v>48</v>
      </c>
      <c r="B38" s="2" t="s">
        <v>49</v>
      </c>
      <c r="C38" s="8">
        <v>1185000</v>
      </c>
      <c r="D38" s="8">
        <v>778806.13</v>
      </c>
      <c r="E38" s="8">
        <f t="shared" si="3"/>
        <v>65.722036286919831</v>
      </c>
      <c r="F38" s="17">
        <v>1085100</v>
      </c>
      <c r="G38" s="17">
        <v>901685.07</v>
      </c>
      <c r="H38" s="17">
        <v>83.096956040917874</v>
      </c>
      <c r="I38" s="17">
        <f t="shared" si="0"/>
        <v>115.77785988921272</v>
      </c>
    </row>
    <row r="39" spans="1:9" ht="51">
      <c r="A39" s="7" t="s">
        <v>50</v>
      </c>
      <c r="B39" s="2" t="s">
        <v>51</v>
      </c>
      <c r="C39" s="8">
        <v>1853200</v>
      </c>
      <c r="D39" s="8">
        <v>1382391.16</v>
      </c>
      <c r="E39" s="8">
        <f t="shared" si="3"/>
        <v>74.594817612777902</v>
      </c>
      <c r="F39" s="17">
        <v>2223200</v>
      </c>
      <c r="G39" s="17">
        <v>1588160.91</v>
      </c>
      <c r="H39" s="17">
        <v>71.435809193954654</v>
      </c>
      <c r="I39" s="17">
        <f t="shared" si="0"/>
        <v>114.88505973953131</v>
      </c>
    </row>
    <row r="40" spans="1:9" ht="38.25">
      <c r="A40" s="7" t="s">
        <v>52</v>
      </c>
      <c r="B40" s="2" t="s">
        <v>53</v>
      </c>
      <c r="C40" s="8">
        <v>476700</v>
      </c>
      <c r="D40" s="8">
        <v>345275.11</v>
      </c>
      <c r="E40" s="8">
        <f t="shared" si="3"/>
        <v>72.430272708202224</v>
      </c>
      <c r="F40" s="17">
        <v>432000</v>
      </c>
      <c r="G40" s="17">
        <v>312062.59999999998</v>
      </c>
      <c r="H40" s="17">
        <v>72.236712962962955</v>
      </c>
      <c r="I40" s="17">
        <f t="shared" si="0"/>
        <v>90.380856007836769</v>
      </c>
    </row>
    <row r="41" spans="1:9" ht="25.5">
      <c r="A41" s="7" t="s">
        <v>54</v>
      </c>
      <c r="B41" s="2" t="s">
        <v>55</v>
      </c>
      <c r="C41" s="8">
        <v>46000</v>
      </c>
      <c r="D41" s="8">
        <v>42250</v>
      </c>
      <c r="E41" s="8">
        <f t="shared" si="3"/>
        <v>91.847826086956516</v>
      </c>
      <c r="F41" s="17">
        <v>138000</v>
      </c>
      <c r="G41" s="17">
        <v>39780</v>
      </c>
      <c r="H41" s="17">
        <v>28.826086956521742</v>
      </c>
      <c r="I41" s="17">
        <f t="shared" si="0"/>
        <v>94.15384615384616</v>
      </c>
    </row>
    <row r="42" spans="1:9" ht="15" customHeight="1">
      <c r="A42" s="15" t="s">
        <v>56</v>
      </c>
      <c r="B42" s="12" t="s">
        <v>57</v>
      </c>
      <c r="C42" s="20">
        <v>1856500</v>
      </c>
      <c r="D42" s="20">
        <v>1304645.6200000001</v>
      </c>
      <c r="E42" s="20">
        <f t="shared" si="3"/>
        <v>70.27447454888231</v>
      </c>
      <c r="F42" s="20">
        <v>1878900</v>
      </c>
      <c r="G42" s="20">
        <v>1246457.06</v>
      </c>
      <c r="H42" s="20">
        <v>66.339723242322634</v>
      </c>
      <c r="I42" s="20">
        <f t="shared" si="0"/>
        <v>95.539895347213132</v>
      </c>
    </row>
    <row r="43" spans="1:9" ht="38.25">
      <c r="A43" s="7" t="s">
        <v>58</v>
      </c>
      <c r="B43" s="2" t="s">
        <v>59</v>
      </c>
      <c r="C43" s="17">
        <v>370600</v>
      </c>
      <c r="D43" s="17">
        <v>160542</v>
      </c>
      <c r="E43" s="17">
        <f t="shared" si="3"/>
        <v>43.319481921208855</v>
      </c>
      <c r="F43" s="17">
        <v>300800</v>
      </c>
      <c r="G43" s="17">
        <v>130786</v>
      </c>
      <c r="H43" s="17">
        <v>43.47938829787234</v>
      </c>
      <c r="I43" s="17">
        <f t="shared" si="0"/>
        <v>81.46528634251473</v>
      </c>
    </row>
    <row r="44" spans="1:9" ht="38.25">
      <c r="A44" s="7" t="s">
        <v>103</v>
      </c>
      <c r="B44" s="2" t="s">
        <v>104</v>
      </c>
      <c r="C44" s="17">
        <v>1500</v>
      </c>
      <c r="D44" s="17">
        <v>1459.99</v>
      </c>
      <c r="E44" s="17">
        <f t="shared" si="3"/>
        <v>97.332666666666668</v>
      </c>
      <c r="F44" s="17">
        <v>6100</v>
      </c>
      <c r="G44" s="17">
        <v>0</v>
      </c>
      <c r="H44" s="17">
        <v>0</v>
      </c>
      <c r="I44" s="17">
        <f t="shared" si="0"/>
        <v>0</v>
      </c>
    </row>
    <row r="45" spans="1:9" ht="51">
      <c r="A45" s="7" t="s">
        <v>105</v>
      </c>
      <c r="B45" s="2" t="s">
        <v>106</v>
      </c>
      <c r="C45" s="17">
        <v>4800</v>
      </c>
      <c r="D45" s="17">
        <v>0</v>
      </c>
      <c r="E45" s="17">
        <f t="shared" si="3"/>
        <v>0</v>
      </c>
      <c r="F45" s="17">
        <v>4200</v>
      </c>
      <c r="G45" s="17">
        <v>0</v>
      </c>
      <c r="H45" s="17">
        <v>0</v>
      </c>
      <c r="I45" s="17">
        <v>0</v>
      </c>
    </row>
    <row r="46" spans="1:9" ht="51">
      <c r="A46" s="7" t="s">
        <v>60</v>
      </c>
      <c r="B46" s="2" t="s">
        <v>61</v>
      </c>
      <c r="C46" s="17">
        <v>1479600</v>
      </c>
      <c r="D46" s="17">
        <v>1142643.6299999999</v>
      </c>
      <c r="E46" s="17">
        <f t="shared" si="3"/>
        <v>77.226522708840221</v>
      </c>
      <c r="F46" s="17">
        <v>1567800</v>
      </c>
      <c r="G46" s="17">
        <v>1115671.06</v>
      </c>
      <c r="H46" s="17">
        <v>71.161567802015568</v>
      </c>
      <c r="I46" s="17">
        <f t="shared" si="0"/>
        <v>97.639459119900764</v>
      </c>
    </row>
    <row r="47" spans="1:9" ht="25.5">
      <c r="A47" s="15" t="s">
        <v>62</v>
      </c>
      <c r="B47" s="12" t="s">
        <v>63</v>
      </c>
      <c r="C47" s="20">
        <v>2842000</v>
      </c>
      <c r="D47" s="20">
        <v>2682315.4700000002</v>
      </c>
      <c r="E47" s="20">
        <f t="shared" si="3"/>
        <v>94.381262139338503</v>
      </c>
      <c r="F47" s="20">
        <v>2867200</v>
      </c>
      <c r="G47" s="20">
        <v>2202597.91</v>
      </c>
      <c r="H47" s="20">
        <v>76.820518624441974</v>
      </c>
      <c r="I47" s="20">
        <f t="shared" si="0"/>
        <v>82.11554288206078</v>
      </c>
    </row>
    <row r="48" spans="1:9" ht="25.5">
      <c r="A48" s="7" t="s">
        <v>64</v>
      </c>
      <c r="B48" s="2" t="s">
        <v>65</v>
      </c>
      <c r="C48" s="17">
        <v>2842000</v>
      </c>
      <c r="D48" s="17">
        <v>2682315.4700000002</v>
      </c>
      <c r="E48" s="17">
        <f t="shared" si="3"/>
        <v>94.381262139338503</v>
      </c>
      <c r="F48" s="17">
        <v>2867200</v>
      </c>
      <c r="G48" s="17">
        <v>2202597.91</v>
      </c>
      <c r="H48" s="17">
        <v>76.820518624441974</v>
      </c>
      <c r="I48" s="17">
        <f t="shared" si="0"/>
        <v>82.11554288206078</v>
      </c>
    </row>
    <row r="49" spans="1:9">
      <c r="A49" s="15" t="s">
        <v>66</v>
      </c>
      <c r="B49" s="12" t="s">
        <v>67</v>
      </c>
      <c r="C49" s="20">
        <v>91800</v>
      </c>
      <c r="D49" s="20">
        <v>714.84</v>
      </c>
      <c r="E49" s="20">
        <f t="shared" si="3"/>
        <v>0.77869281045751637</v>
      </c>
      <c r="F49" s="20">
        <v>41000</v>
      </c>
      <c r="G49" s="20">
        <v>2000</v>
      </c>
      <c r="H49" s="20">
        <v>4.8780487804878048</v>
      </c>
      <c r="I49" s="20">
        <f t="shared" si="0"/>
        <v>279.7828884785406</v>
      </c>
    </row>
    <row r="50" spans="1:9" ht="38.25">
      <c r="A50" s="7" t="s">
        <v>70</v>
      </c>
      <c r="B50" s="2" t="s">
        <v>71</v>
      </c>
      <c r="C50" s="17">
        <v>38800</v>
      </c>
      <c r="D50" s="17">
        <v>0</v>
      </c>
      <c r="E50" s="17">
        <f t="shared" si="3"/>
        <v>0</v>
      </c>
      <c r="F50" s="17">
        <v>0</v>
      </c>
      <c r="G50" s="17">
        <v>0</v>
      </c>
      <c r="H50" s="17">
        <f>IF(F50=0,0,(G50/F50)*100)</f>
        <v>0</v>
      </c>
      <c r="I50" s="17">
        <v>0</v>
      </c>
    </row>
    <row r="51" spans="1:9" ht="25.5">
      <c r="A51" s="7" t="s">
        <v>72</v>
      </c>
      <c r="B51" s="2" t="s">
        <v>73</v>
      </c>
      <c r="C51" s="17">
        <v>53000</v>
      </c>
      <c r="D51" s="17">
        <v>714.84</v>
      </c>
      <c r="E51" s="17">
        <f t="shared" si="3"/>
        <v>1.3487547169811323</v>
      </c>
      <c r="F51" s="17">
        <v>41000</v>
      </c>
      <c r="G51" s="17">
        <v>2000</v>
      </c>
      <c r="H51" s="17">
        <v>4.8780487804878048</v>
      </c>
      <c r="I51" s="17">
        <f t="shared" si="0"/>
        <v>279.7828884785406</v>
      </c>
    </row>
    <row r="52" spans="1:9">
      <c r="A52" s="15" t="s">
        <v>74</v>
      </c>
      <c r="B52" s="12" t="s">
        <v>75</v>
      </c>
      <c r="C52" s="20">
        <v>0</v>
      </c>
      <c r="D52" s="20">
        <v>0</v>
      </c>
      <c r="E52" s="20">
        <f t="shared" si="3"/>
        <v>0</v>
      </c>
      <c r="F52" s="20">
        <v>46000</v>
      </c>
      <c r="G52" s="20">
        <v>0</v>
      </c>
      <c r="H52" s="20">
        <v>0</v>
      </c>
      <c r="I52" s="20">
        <v>0</v>
      </c>
    </row>
    <row r="53" spans="1:9" ht="51.75" customHeight="1">
      <c r="A53" s="7" t="s">
        <v>76</v>
      </c>
      <c r="B53" s="2" t="s">
        <v>77</v>
      </c>
      <c r="C53" s="17">
        <v>0</v>
      </c>
      <c r="D53" s="17">
        <v>0</v>
      </c>
      <c r="E53" s="17">
        <f t="shared" si="3"/>
        <v>0</v>
      </c>
      <c r="F53" s="17">
        <v>46000</v>
      </c>
      <c r="G53" s="17">
        <v>0</v>
      </c>
      <c r="H53" s="17">
        <v>0</v>
      </c>
      <c r="I53" s="17">
        <v>0</v>
      </c>
    </row>
    <row r="54" spans="1:9" ht="25.5">
      <c r="A54" s="7" t="s">
        <v>78</v>
      </c>
      <c r="B54" s="2" t="s">
        <v>79</v>
      </c>
      <c r="C54" s="17">
        <v>0</v>
      </c>
      <c r="D54" s="17">
        <v>0</v>
      </c>
      <c r="E54" s="17">
        <f t="shared" si="3"/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>
      <c r="A55" s="15" t="s">
        <v>108</v>
      </c>
      <c r="B55" s="12" t="s">
        <v>83</v>
      </c>
      <c r="C55" s="20">
        <v>300000</v>
      </c>
      <c r="D55" s="20">
        <v>100000</v>
      </c>
      <c r="E55" s="20">
        <f t="shared" si="3"/>
        <v>33.333333333333329</v>
      </c>
      <c r="F55" s="20">
        <v>430000</v>
      </c>
      <c r="G55" s="20">
        <v>400000</v>
      </c>
      <c r="H55" s="20">
        <v>93.023255813953483</v>
      </c>
      <c r="I55" s="20">
        <f t="shared" si="0"/>
        <v>400</v>
      </c>
    </row>
    <row r="56" spans="1:9" ht="25.5">
      <c r="A56" s="18" t="s">
        <v>131</v>
      </c>
      <c r="B56" s="2" t="s">
        <v>132</v>
      </c>
      <c r="C56" s="17">
        <v>0</v>
      </c>
      <c r="D56" s="17">
        <v>0</v>
      </c>
      <c r="E56" s="17">
        <f t="shared" si="3"/>
        <v>0</v>
      </c>
      <c r="F56" s="17">
        <v>30000</v>
      </c>
      <c r="G56" s="17">
        <v>0</v>
      </c>
      <c r="H56" s="17">
        <v>0</v>
      </c>
      <c r="I56" s="17">
        <v>0</v>
      </c>
    </row>
    <row r="57" spans="1:9" ht="52.5" customHeight="1">
      <c r="A57" s="7" t="s">
        <v>109</v>
      </c>
      <c r="B57" s="2" t="s">
        <v>84</v>
      </c>
      <c r="C57" s="17">
        <f>C55</f>
        <v>300000</v>
      </c>
      <c r="D57" s="17">
        <v>100000</v>
      </c>
      <c r="E57" s="17">
        <f>E55</f>
        <v>33.333333333333329</v>
      </c>
      <c r="F57" s="17">
        <v>400000</v>
      </c>
      <c r="G57" s="17">
        <v>400000</v>
      </c>
      <c r="H57" s="17">
        <v>100</v>
      </c>
      <c r="I57" s="17">
        <f t="shared" si="0"/>
        <v>400</v>
      </c>
    </row>
    <row r="58" spans="1:9">
      <c r="A58" s="16" t="s">
        <v>80</v>
      </c>
      <c r="B58" s="12"/>
      <c r="C58" s="20">
        <v>74046789</v>
      </c>
      <c r="D58" s="20">
        <v>56588869.06000001</v>
      </c>
      <c r="E58" s="20">
        <f>IF(C58=0,0,(D58/C58)*100)</f>
        <v>76.423123573933779</v>
      </c>
      <c r="F58" s="20">
        <v>90234881</v>
      </c>
      <c r="G58" s="20">
        <v>65301412.75999999</v>
      </c>
      <c r="H58" s="20">
        <v>72.36825940957354</v>
      </c>
      <c r="I58" s="20">
        <f t="shared" si="0"/>
        <v>115.3962145643205</v>
      </c>
    </row>
  </sheetData>
  <mergeCells count="7">
    <mergeCell ref="A2:H2"/>
    <mergeCell ref="A3:H3"/>
    <mergeCell ref="I5:I6"/>
    <mergeCell ref="C5:E5"/>
    <mergeCell ref="F5:H5"/>
    <mergeCell ref="B5:B6"/>
    <mergeCell ref="A5:A6"/>
  </mergeCells>
  <phoneticPr fontId="0" type="noConversion"/>
  <pageMargins left="0.59055118110236227" right="0.59055118110236227" top="0.39370078740157483" bottom="0.39370078740157483" header="0" footer="0"/>
  <pageSetup paperSize="9" scale="86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tabSelected="1" workbookViewId="0">
      <selection activeCell="J46" sqref="J46:K46"/>
    </sheetView>
  </sheetViews>
  <sheetFormatPr defaultRowHeight="12.75"/>
  <cols>
    <col min="2" max="2" width="26.140625" customWidth="1"/>
    <col min="3" max="3" width="11.28515625" customWidth="1"/>
    <col min="4" max="4" width="10.85546875" customWidth="1"/>
    <col min="5" max="5" width="9.28515625" bestFit="1" customWidth="1"/>
    <col min="6" max="6" width="12.28515625" customWidth="1"/>
    <col min="7" max="7" width="11.5703125" customWidth="1"/>
    <col min="9" max="9" width="14" customWidth="1"/>
  </cols>
  <sheetData>
    <row r="2" spans="1:9" ht="18.75">
      <c r="A2" s="23" t="s">
        <v>118</v>
      </c>
      <c r="B2" s="23"/>
      <c r="C2" s="23"/>
      <c r="D2" s="23"/>
      <c r="E2" s="24"/>
      <c r="F2" s="24"/>
      <c r="G2" s="24"/>
      <c r="H2" s="24"/>
    </row>
    <row r="3" spans="1:9">
      <c r="A3" s="34" t="s">
        <v>88</v>
      </c>
      <c r="B3" s="34"/>
      <c r="C3" s="34"/>
      <c r="D3" s="34"/>
      <c r="E3" s="35"/>
      <c r="F3" s="35"/>
      <c r="G3" s="35"/>
      <c r="H3" s="35"/>
    </row>
    <row r="4" spans="1:9">
      <c r="A4" s="34"/>
      <c r="B4" s="34"/>
      <c r="C4" s="34"/>
      <c r="D4" s="34"/>
    </row>
    <row r="5" spans="1:9">
      <c r="A5" s="32" t="s">
        <v>0</v>
      </c>
      <c r="B5" s="32" t="s">
        <v>1</v>
      </c>
      <c r="C5" s="29" t="s">
        <v>114</v>
      </c>
      <c r="D5" s="30"/>
      <c r="E5" s="31"/>
      <c r="F5" s="29" t="s">
        <v>117</v>
      </c>
      <c r="G5" s="30"/>
      <c r="H5" s="31"/>
      <c r="I5" s="27" t="s">
        <v>87</v>
      </c>
    </row>
    <row r="6" spans="1:9" ht="124.5" customHeight="1">
      <c r="A6" s="33"/>
      <c r="B6" s="33"/>
      <c r="C6" s="1" t="s">
        <v>2</v>
      </c>
      <c r="D6" s="1" t="s">
        <v>3</v>
      </c>
      <c r="E6" s="1" t="s">
        <v>99</v>
      </c>
      <c r="F6" s="1" t="s">
        <v>2</v>
      </c>
      <c r="G6" s="1" t="s">
        <v>3</v>
      </c>
      <c r="H6" s="1" t="s">
        <v>100</v>
      </c>
      <c r="I6" s="28"/>
    </row>
    <row r="7" spans="1:9">
      <c r="A7" s="1">
        <v>1</v>
      </c>
      <c r="B7" s="1">
        <v>2</v>
      </c>
      <c r="C7" s="1">
        <v>3</v>
      </c>
      <c r="D7" s="1">
        <v>4</v>
      </c>
      <c r="E7" s="1">
        <v>5</v>
      </c>
      <c r="F7" s="6">
        <v>6</v>
      </c>
      <c r="G7" s="6">
        <v>7</v>
      </c>
      <c r="H7" s="6">
        <v>8</v>
      </c>
      <c r="I7" s="6">
        <v>9</v>
      </c>
    </row>
    <row r="8" spans="1:9">
      <c r="A8" s="11" t="s">
        <v>4</v>
      </c>
      <c r="B8" s="12" t="s">
        <v>5</v>
      </c>
      <c r="C8" s="13">
        <v>0</v>
      </c>
      <c r="D8" s="13">
        <v>358878.4</v>
      </c>
      <c r="E8" s="13">
        <v>0</v>
      </c>
      <c r="F8" s="13">
        <v>0</v>
      </c>
      <c r="G8" s="13">
        <v>582760.56000000006</v>
      </c>
      <c r="H8" s="13">
        <v>0</v>
      </c>
      <c r="I8" s="13">
        <f>G8/D8*100</f>
        <v>162.38384923695602</v>
      </c>
    </row>
    <row r="9" spans="1:9" ht="102">
      <c r="A9" s="9" t="s">
        <v>6</v>
      </c>
      <c r="B9" s="2" t="s">
        <v>7</v>
      </c>
      <c r="C9" s="10">
        <v>0</v>
      </c>
      <c r="D9" s="10">
        <v>9198</v>
      </c>
      <c r="E9" s="10">
        <v>0</v>
      </c>
      <c r="F9" s="22">
        <v>0</v>
      </c>
      <c r="G9" s="22">
        <v>0</v>
      </c>
      <c r="H9" s="22">
        <v>0</v>
      </c>
      <c r="I9" s="22">
        <v>0</v>
      </c>
    </row>
    <row r="10" spans="1:9" ht="51">
      <c r="A10" s="9" t="s">
        <v>8</v>
      </c>
      <c r="B10" s="2" t="s">
        <v>9</v>
      </c>
      <c r="C10" s="10">
        <v>0</v>
      </c>
      <c r="D10" s="10">
        <v>349680.4</v>
      </c>
      <c r="E10" s="10">
        <v>0</v>
      </c>
      <c r="F10" s="10">
        <v>0</v>
      </c>
      <c r="G10" s="10">
        <v>582760.56000000006</v>
      </c>
      <c r="H10" s="10">
        <v>0</v>
      </c>
      <c r="I10" s="10">
        <f>G10/D10*100</f>
        <v>166.65519714573651</v>
      </c>
    </row>
    <row r="11" spans="1:9">
      <c r="A11" s="11" t="s">
        <v>10</v>
      </c>
      <c r="B11" s="12" t="s">
        <v>11</v>
      </c>
      <c r="C11" s="13">
        <v>984475</v>
      </c>
      <c r="D11" s="13">
        <v>847458.33</v>
      </c>
      <c r="E11" s="13">
        <v>86.082260087864086</v>
      </c>
      <c r="F11" s="13">
        <v>8169788</v>
      </c>
      <c r="G11" s="13">
        <v>5224112.54</v>
      </c>
      <c r="H11" s="13">
        <v>63.944285212786426</v>
      </c>
      <c r="I11" s="13">
        <f t="shared" ref="I11:I30" si="0">G11/D11*100</f>
        <v>616.44476844070914</v>
      </c>
    </row>
    <row r="12" spans="1:9">
      <c r="A12" s="9" t="s">
        <v>12</v>
      </c>
      <c r="B12" s="2" t="s">
        <v>13</v>
      </c>
      <c r="C12" s="10">
        <v>707125</v>
      </c>
      <c r="D12" s="10">
        <v>462162.85</v>
      </c>
      <c r="E12" s="10">
        <v>65.358013081138409</v>
      </c>
      <c r="F12" s="10">
        <v>533635</v>
      </c>
      <c r="G12" s="10">
        <v>494779.49</v>
      </c>
      <c r="H12" s="10">
        <v>92.718710354455752</v>
      </c>
      <c r="I12" s="10">
        <f t="shared" si="0"/>
        <v>107.05739113388279</v>
      </c>
    </row>
    <row r="13" spans="1:9" ht="51">
      <c r="A13" s="9" t="s">
        <v>14</v>
      </c>
      <c r="B13" s="2" t="s">
        <v>101</v>
      </c>
      <c r="C13" s="10">
        <v>173600</v>
      </c>
      <c r="D13" s="10">
        <v>366052.44</v>
      </c>
      <c r="E13" s="10">
        <v>210.85970046082952</v>
      </c>
      <c r="F13" s="10">
        <v>289615</v>
      </c>
      <c r="G13" s="10">
        <v>2961220.35</v>
      </c>
      <c r="H13" s="10">
        <v>1022.4678797714207</v>
      </c>
      <c r="I13" s="10">
        <f t="shared" si="0"/>
        <v>808.9606915337049</v>
      </c>
    </row>
    <row r="14" spans="1:9" ht="51">
      <c r="A14" s="9" t="s">
        <v>16</v>
      </c>
      <c r="B14" s="2" t="s">
        <v>17</v>
      </c>
      <c r="C14" s="10">
        <v>0</v>
      </c>
      <c r="D14" s="10">
        <v>19243.04</v>
      </c>
      <c r="E14" s="10">
        <v>0</v>
      </c>
      <c r="F14" s="10">
        <v>7100</v>
      </c>
      <c r="G14" s="10">
        <v>667140</v>
      </c>
      <c r="H14" s="10">
        <v>9396.3380281690133</v>
      </c>
      <c r="I14" s="10">
        <f t="shared" si="0"/>
        <v>3466.9158303469721</v>
      </c>
    </row>
    <row r="15" spans="1:9" ht="28.5" customHeight="1">
      <c r="A15" s="9" t="s">
        <v>18</v>
      </c>
      <c r="B15" s="2" t="s">
        <v>19</v>
      </c>
      <c r="C15" s="10">
        <v>103750</v>
      </c>
      <c r="D15" s="10">
        <v>0</v>
      </c>
      <c r="E15" s="10">
        <v>0</v>
      </c>
      <c r="F15" s="10">
        <v>126450</v>
      </c>
      <c r="G15" s="10">
        <v>67512.5</v>
      </c>
      <c r="H15" s="10">
        <v>53.390668248319493</v>
      </c>
      <c r="I15" s="10">
        <v>0</v>
      </c>
    </row>
    <row r="16" spans="1:9" ht="51">
      <c r="A16" s="9" t="s">
        <v>81</v>
      </c>
      <c r="B16" s="2" t="s">
        <v>82</v>
      </c>
      <c r="C16" s="10">
        <v>0</v>
      </c>
      <c r="D16" s="10">
        <v>0</v>
      </c>
      <c r="E16" s="10">
        <v>0</v>
      </c>
      <c r="F16" s="10">
        <v>0</v>
      </c>
      <c r="G16" s="10">
        <v>116400</v>
      </c>
      <c r="H16" s="10">
        <v>0</v>
      </c>
      <c r="I16" s="10">
        <v>0</v>
      </c>
    </row>
    <row r="17" spans="1:9" ht="127.5">
      <c r="A17" s="9" t="s">
        <v>133</v>
      </c>
      <c r="B17" s="2" t="s">
        <v>134</v>
      </c>
      <c r="C17" s="10">
        <v>0</v>
      </c>
      <c r="D17" s="10">
        <v>0</v>
      </c>
      <c r="E17" s="10">
        <v>0</v>
      </c>
      <c r="F17" s="10">
        <v>86388</v>
      </c>
      <c r="G17" s="10">
        <v>0</v>
      </c>
      <c r="H17" s="10">
        <v>0</v>
      </c>
      <c r="I17" s="10">
        <v>0</v>
      </c>
    </row>
    <row r="18" spans="1:9" ht="76.5" customHeight="1">
      <c r="A18" s="9" t="s">
        <v>135</v>
      </c>
      <c r="B18" s="2" t="s">
        <v>136</v>
      </c>
      <c r="C18" s="10">
        <v>0</v>
      </c>
      <c r="D18" s="10">
        <v>0</v>
      </c>
      <c r="E18" s="10">
        <v>0</v>
      </c>
      <c r="F18" s="10">
        <v>3710100</v>
      </c>
      <c r="G18" s="10">
        <v>0</v>
      </c>
      <c r="H18" s="10">
        <v>0</v>
      </c>
      <c r="I18" s="10">
        <v>0</v>
      </c>
    </row>
    <row r="19" spans="1:9" ht="76.5">
      <c r="A19" s="9" t="s">
        <v>137</v>
      </c>
      <c r="B19" s="2" t="s">
        <v>138</v>
      </c>
      <c r="C19" s="10">
        <v>0</v>
      </c>
      <c r="D19" s="10">
        <v>0</v>
      </c>
      <c r="E19" s="10">
        <v>0</v>
      </c>
      <c r="F19" s="10">
        <v>3059900</v>
      </c>
      <c r="G19" s="10">
        <v>844904.2</v>
      </c>
      <c r="H19" s="10">
        <v>27.612150723879864</v>
      </c>
      <c r="I19" s="10">
        <v>0</v>
      </c>
    </row>
    <row r="20" spans="1:9" ht="89.25">
      <c r="A20" s="9" t="s">
        <v>139</v>
      </c>
      <c r="B20" s="2" t="s">
        <v>140</v>
      </c>
      <c r="C20" s="10">
        <v>0</v>
      </c>
      <c r="D20" s="10">
        <v>0</v>
      </c>
      <c r="E20" s="10">
        <v>0</v>
      </c>
      <c r="F20" s="10">
        <v>356600</v>
      </c>
      <c r="G20" s="10">
        <v>72156</v>
      </c>
      <c r="H20" s="10">
        <v>20.234436343241725</v>
      </c>
      <c r="I20" s="10">
        <v>0</v>
      </c>
    </row>
    <row r="21" spans="1:9" ht="25.5">
      <c r="A21" s="11" t="s">
        <v>32</v>
      </c>
      <c r="B21" s="12" t="s">
        <v>33</v>
      </c>
      <c r="C21" s="13">
        <v>12850</v>
      </c>
      <c r="D21" s="13">
        <v>44152</v>
      </c>
      <c r="E21" s="13">
        <v>343.59533073929958</v>
      </c>
      <c r="F21" s="13">
        <v>152436.66</v>
      </c>
      <c r="G21" s="13">
        <v>85640.6</v>
      </c>
      <c r="H21" s="13">
        <v>56.181104991410855</v>
      </c>
      <c r="I21" s="13">
        <f t="shared" si="0"/>
        <v>193.96765718427253</v>
      </c>
    </row>
    <row r="22" spans="1:9" ht="74.25" customHeight="1">
      <c r="A22" s="9" t="s">
        <v>38</v>
      </c>
      <c r="B22" s="2" t="s">
        <v>39</v>
      </c>
      <c r="C22" s="10">
        <v>12850</v>
      </c>
      <c r="D22" s="10">
        <v>8962</v>
      </c>
      <c r="E22" s="10">
        <v>69.743190661478607</v>
      </c>
      <c r="F22" s="10">
        <v>0</v>
      </c>
      <c r="G22" s="10">
        <v>0</v>
      </c>
      <c r="H22" s="10">
        <v>0</v>
      </c>
      <c r="I22" s="10">
        <f t="shared" si="0"/>
        <v>0</v>
      </c>
    </row>
    <row r="23" spans="1:9" ht="12.75" customHeight="1">
      <c r="A23" s="9" t="s">
        <v>112</v>
      </c>
      <c r="B23" s="2" t="s">
        <v>113</v>
      </c>
      <c r="C23" s="10">
        <v>0</v>
      </c>
      <c r="D23" s="10">
        <v>35190</v>
      </c>
      <c r="E23" s="10">
        <v>0</v>
      </c>
      <c r="F23" s="10">
        <v>0</v>
      </c>
      <c r="G23" s="10">
        <v>78155.399999999994</v>
      </c>
      <c r="H23" s="10">
        <v>0</v>
      </c>
      <c r="I23" s="10">
        <f t="shared" si="0"/>
        <v>222.09548167092922</v>
      </c>
    </row>
    <row r="24" spans="1:9" ht="38.25">
      <c r="A24" s="9" t="s">
        <v>129</v>
      </c>
      <c r="B24" s="2" t="s">
        <v>45</v>
      </c>
      <c r="C24" s="10">
        <v>0</v>
      </c>
      <c r="D24" s="10">
        <v>0</v>
      </c>
      <c r="E24" s="10">
        <v>0</v>
      </c>
      <c r="F24" s="10">
        <v>12850</v>
      </c>
      <c r="G24" s="10">
        <v>7485.2</v>
      </c>
      <c r="H24" s="10">
        <v>58.250583657587555</v>
      </c>
      <c r="I24" s="10">
        <v>0</v>
      </c>
    </row>
    <row r="25" spans="1:9">
      <c r="A25" s="9" t="s">
        <v>44</v>
      </c>
      <c r="B25" s="2" t="s">
        <v>47</v>
      </c>
      <c r="C25" s="10">
        <v>0</v>
      </c>
      <c r="D25" s="10">
        <v>0</v>
      </c>
      <c r="E25" s="10">
        <v>0</v>
      </c>
      <c r="F25" s="10">
        <v>139586.66</v>
      </c>
      <c r="G25" s="10">
        <v>0</v>
      </c>
      <c r="H25" s="10">
        <v>0</v>
      </c>
      <c r="I25" s="10">
        <v>0</v>
      </c>
    </row>
    <row r="26" spans="1:9">
      <c r="A26" s="11" t="s">
        <v>46</v>
      </c>
      <c r="B26" s="12" t="s">
        <v>47</v>
      </c>
      <c r="C26" s="13">
        <v>90100</v>
      </c>
      <c r="D26" s="13">
        <v>135413.6</v>
      </c>
      <c r="E26" s="13">
        <v>150.29256381798001</v>
      </c>
      <c r="F26" s="13">
        <v>121250</v>
      </c>
      <c r="G26" s="13">
        <v>124901.09</v>
      </c>
      <c r="H26" s="13">
        <v>103.01120824742267</v>
      </c>
      <c r="I26" s="13">
        <f t="shared" si="0"/>
        <v>92.236739884324763</v>
      </c>
    </row>
    <row r="27" spans="1:9" ht="25.5">
      <c r="A27" s="9" t="s">
        <v>48</v>
      </c>
      <c r="B27" s="2" t="s">
        <v>49</v>
      </c>
      <c r="C27" s="10">
        <v>0</v>
      </c>
      <c r="D27" s="10">
        <v>29721.32</v>
      </c>
      <c r="E27" s="10">
        <v>0</v>
      </c>
      <c r="F27" s="10">
        <v>0</v>
      </c>
      <c r="G27" s="10">
        <v>51339.7</v>
      </c>
      <c r="H27" s="10">
        <v>0</v>
      </c>
      <c r="I27" s="10">
        <f t="shared" si="0"/>
        <v>172.73694438874182</v>
      </c>
    </row>
    <row r="28" spans="1:9" ht="15" customHeight="1">
      <c r="A28" s="9" t="s">
        <v>50</v>
      </c>
      <c r="B28" s="2" t="s">
        <v>51</v>
      </c>
      <c r="C28" s="10">
        <v>90100</v>
      </c>
      <c r="D28" s="10">
        <v>105692.28</v>
      </c>
      <c r="E28" s="10">
        <v>117.30552719200888</v>
      </c>
      <c r="F28" s="10">
        <v>121250</v>
      </c>
      <c r="G28" s="10">
        <v>73561.39</v>
      </c>
      <c r="H28" s="10">
        <v>60.669187628865984</v>
      </c>
      <c r="I28" s="10">
        <f t="shared" si="0"/>
        <v>69.599586649091123</v>
      </c>
    </row>
    <row r="29" spans="1:9" ht="25.5" customHeight="1">
      <c r="A29" s="11" t="s">
        <v>56</v>
      </c>
      <c r="B29" s="12" t="s">
        <v>57</v>
      </c>
      <c r="C29" s="13">
        <v>1050</v>
      </c>
      <c r="D29" s="13">
        <v>38920.080000000002</v>
      </c>
      <c r="E29" s="13">
        <v>3706.6742857142854</v>
      </c>
      <c r="F29" s="13">
        <v>0</v>
      </c>
      <c r="G29" s="13">
        <v>0</v>
      </c>
      <c r="H29" s="13">
        <v>0</v>
      </c>
      <c r="I29" s="13">
        <f t="shared" si="0"/>
        <v>0</v>
      </c>
    </row>
    <row r="30" spans="1:9" ht="51">
      <c r="A30" s="9" t="s">
        <v>60</v>
      </c>
      <c r="B30" s="2" t="s">
        <v>61</v>
      </c>
      <c r="C30" s="10">
        <v>1050</v>
      </c>
      <c r="D30" s="10">
        <v>38920.080000000002</v>
      </c>
      <c r="E30" s="10">
        <v>3706.6742857142854</v>
      </c>
      <c r="F30" s="10">
        <v>0</v>
      </c>
      <c r="G30" s="10">
        <v>0</v>
      </c>
      <c r="H30" s="10">
        <v>0</v>
      </c>
      <c r="I30" s="10">
        <f t="shared" si="0"/>
        <v>0</v>
      </c>
    </row>
    <row r="31" spans="1:9" ht="25.5">
      <c r="A31" s="11" t="s">
        <v>62</v>
      </c>
      <c r="B31" s="12" t="s">
        <v>63</v>
      </c>
      <c r="C31" s="13">
        <v>302400</v>
      </c>
      <c r="D31" s="13">
        <v>0</v>
      </c>
      <c r="E31" s="13">
        <v>0</v>
      </c>
      <c r="F31" s="13">
        <v>631657.31000000006</v>
      </c>
      <c r="G31" s="13">
        <v>0</v>
      </c>
      <c r="H31" s="13">
        <v>0</v>
      </c>
      <c r="I31" s="13">
        <v>0</v>
      </c>
    </row>
    <row r="32" spans="1:9" ht="38.25" customHeight="1">
      <c r="A32" s="9" t="s">
        <v>89</v>
      </c>
      <c r="B32" s="2" t="s">
        <v>90</v>
      </c>
      <c r="C32" s="10">
        <v>302400</v>
      </c>
      <c r="D32" s="10">
        <v>0</v>
      </c>
      <c r="E32" s="10">
        <v>0</v>
      </c>
      <c r="F32" s="10">
        <v>497000</v>
      </c>
      <c r="G32" s="10">
        <v>0</v>
      </c>
      <c r="H32" s="10">
        <v>0</v>
      </c>
      <c r="I32" s="10">
        <v>0</v>
      </c>
    </row>
    <row r="33" spans="1:9" ht="25.5">
      <c r="A33" s="9" t="s">
        <v>64</v>
      </c>
      <c r="B33" s="2" t="s">
        <v>65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</row>
    <row r="34" spans="1:9">
      <c r="A34" s="11" t="s">
        <v>66</v>
      </c>
      <c r="B34" s="12" t="s">
        <v>67</v>
      </c>
      <c r="C34" s="13">
        <v>24000</v>
      </c>
      <c r="D34" s="13">
        <v>0</v>
      </c>
      <c r="E34" s="13">
        <v>0</v>
      </c>
      <c r="F34" s="13">
        <v>134657.31</v>
      </c>
      <c r="G34" s="13">
        <v>0</v>
      </c>
      <c r="H34" s="13">
        <v>0</v>
      </c>
      <c r="I34" s="13">
        <v>0</v>
      </c>
    </row>
    <row r="35" spans="1:9" ht="25.5">
      <c r="A35" s="9" t="s">
        <v>107</v>
      </c>
      <c r="B35" s="2" t="s">
        <v>85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</row>
    <row r="36" spans="1:9" ht="25.5">
      <c r="A36" s="9" t="s">
        <v>110</v>
      </c>
      <c r="B36" s="2" t="s">
        <v>111</v>
      </c>
      <c r="C36" s="10">
        <v>0</v>
      </c>
      <c r="D36" s="10">
        <v>0</v>
      </c>
      <c r="E36" s="10">
        <v>0</v>
      </c>
      <c r="F36" s="10">
        <v>2855567.14</v>
      </c>
      <c r="G36" s="10">
        <v>76576.87</v>
      </c>
      <c r="H36" s="10">
        <v>2.6816693933521027</v>
      </c>
      <c r="I36" s="10">
        <v>0</v>
      </c>
    </row>
    <row r="37" spans="1:9" ht="25.5">
      <c r="A37" s="9" t="s">
        <v>91</v>
      </c>
      <c r="B37" s="2" t="s">
        <v>92</v>
      </c>
      <c r="C37" s="10">
        <v>0</v>
      </c>
      <c r="D37" s="10">
        <v>0</v>
      </c>
      <c r="E37" s="10">
        <v>0</v>
      </c>
      <c r="F37" s="10">
        <v>2700000</v>
      </c>
      <c r="G37" s="10">
        <v>0</v>
      </c>
      <c r="H37" s="10">
        <v>0</v>
      </c>
      <c r="I37" s="10">
        <v>0</v>
      </c>
    </row>
    <row r="38" spans="1:9" ht="51">
      <c r="A38" s="9" t="s">
        <v>93</v>
      </c>
      <c r="B38" s="2" t="s">
        <v>94</v>
      </c>
      <c r="C38" s="10">
        <v>24000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</row>
    <row r="39" spans="1:9" ht="65.25" customHeight="1">
      <c r="A39" s="9" t="s">
        <v>68</v>
      </c>
      <c r="B39" s="2" t="s">
        <v>69</v>
      </c>
      <c r="C39" s="10">
        <v>0</v>
      </c>
      <c r="D39" s="10">
        <v>0</v>
      </c>
      <c r="E39" s="10">
        <v>0</v>
      </c>
      <c r="F39" s="10">
        <v>60000</v>
      </c>
      <c r="G39" s="10">
        <v>0</v>
      </c>
      <c r="H39" s="10">
        <v>0</v>
      </c>
      <c r="I39" s="10">
        <v>0</v>
      </c>
    </row>
    <row r="40" spans="1:9" ht="38.25">
      <c r="A40" s="9" t="s">
        <v>95</v>
      </c>
      <c r="B40" s="2" t="s">
        <v>96</v>
      </c>
      <c r="C40" s="10">
        <v>0</v>
      </c>
      <c r="D40" s="10">
        <v>0</v>
      </c>
      <c r="E40" s="10">
        <v>0</v>
      </c>
      <c r="F40" s="10">
        <v>10000</v>
      </c>
      <c r="G40" s="10">
        <v>0</v>
      </c>
      <c r="H40" s="10">
        <v>0</v>
      </c>
      <c r="I40" s="10">
        <v>0</v>
      </c>
    </row>
    <row r="41" spans="1:9">
      <c r="A41" s="9" t="s">
        <v>141</v>
      </c>
      <c r="B41" s="21" t="s">
        <v>75</v>
      </c>
      <c r="C41" s="10">
        <v>0</v>
      </c>
      <c r="D41" s="10">
        <v>0</v>
      </c>
      <c r="E41" s="10">
        <v>0</v>
      </c>
      <c r="F41" s="10">
        <v>85567.14</v>
      </c>
      <c r="G41" s="10">
        <v>76576.87</v>
      </c>
      <c r="H41" s="10">
        <v>89.493314840252921</v>
      </c>
      <c r="I41" s="10">
        <v>0</v>
      </c>
    </row>
    <row r="42" spans="1:9">
      <c r="A42" s="11" t="s">
        <v>74</v>
      </c>
      <c r="B42" s="12" t="s">
        <v>75</v>
      </c>
      <c r="C42" s="13">
        <v>18600</v>
      </c>
      <c r="D42" s="13">
        <v>0</v>
      </c>
      <c r="E42" s="13">
        <v>0</v>
      </c>
      <c r="F42" s="13">
        <v>24800</v>
      </c>
      <c r="G42" s="13">
        <v>0</v>
      </c>
      <c r="H42" s="13">
        <v>0</v>
      </c>
      <c r="I42" s="13">
        <v>0</v>
      </c>
    </row>
    <row r="43" spans="1:9" ht="25.5">
      <c r="A43" s="9" t="s">
        <v>97</v>
      </c>
      <c r="B43" s="2" t="s">
        <v>98</v>
      </c>
      <c r="C43" s="10">
        <v>18600</v>
      </c>
      <c r="D43" s="10">
        <v>0</v>
      </c>
      <c r="E43" s="10">
        <v>0</v>
      </c>
      <c r="F43" s="10">
        <v>24800</v>
      </c>
      <c r="G43" s="10">
        <v>0</v>
      </c>
      <c r="H43" s="10">
        <v>0</v>
      </c>
      <c r="I43" s="10">
        <v>0</v>
      </c>
    </row>
    <row r="44" spans="1:9">
      <c r="A44" s="11" t="s">
        <v>108</v>
      </c>
      <c r="B44" s="12" t="s">
        <v>83</v>
      </c>
      <c r="C44" s="13">
        <v>2220000</v>
      </c>
      <c r="D44" s="13">
        <v>1000000</v>
      </c>
      <c r="E44" s="13">
        <v>45.045045045045043</v>
      </c>
      <c r="F44" s="13">
        <v>3975000</v>
      </c>
      <c r="G44" s="13">
        <v>3265000</v>
      </c>
      <c r="H44" s="13">
        <v>82.138364779874223</v>
      </c>
      <c r="I44" s="13">
        <f>G44/D44*100</f>
        <v>326.5</v>
      </c>
    </row>
    <row r="45" spans="1:9" ht="76.5">
      <c r="A45" s="9" t="s">
        <v>109</v>
      </c>
      <c r="B45" s="2" t="s">
        <v>84</v>
      </c>
      <c r="C45" s="10">
        <v>2220000</v>
      </c>
      <c r="D45" s="10">
        <v>1000000</v>
      </c>
      <c r="E45" s="10">
        <v>45.045045045045043</v>
      </c>
      <c r="F45" s="10">
        <v>3975000</v>
      </c>
      <c r="G45" s="10">
        <v>3265000</v>
      </c>
      <c r="H45" s="10">
        <v>82.138364779874223</v>
      </c>
      <c r="I45" s="10">
        <f>G45/D45*100</f>
        <v>326.5</v>
      </c>
    </row>
    <row r="46" spans="1:9">
      <c r="A46" s="14" t="s">
        <v>80</v>
      </c>
      <c r="B46" s="14"/>
      <c r="C46" s="13">
        <v>3653475</v>
      </c>
      <c r="D46" s="13">
        <v>2424822.41</v>
      </c>
      <c r="E46" s="13">
        <v>66.370302520203367</v>
      </c>
      <c r="F46" s="13">
        <v>15930499.110000001</v>
      </c>
      <c r="G46" s="13">
        <v>9358991.6600000001</v>
      </c>
      <c r="H46" s="13">
        <v>58.748891640972566</v>
      </c>
      <c r="I46" s="13">
        <f>G46/D46*100</f>
        <v>385.96606586129332</v>
      </c>
    </row>
  </sheetData>
  <mergeCells count="8">
    <mergeCell ref="I5:I6"/>
    <mergeCell ref="A2:H2"/>
    <mergeCell ref="A3:H3"/>
    <mergeCell ref="A4:D4"/>
    <mergeCell ref="A5:A6"/>
    <mergeCell ref="B5:B6"/>
    <mergeCell ref="C5:E5"/>
    <mergeCell ref="F5:H5"/>
  </mergeCells>
  <phoneticPr fontId="0" type="noConversion"/>
  <pageMargins left="0.59055118110236227" right="0.59055118110236227" top="0.39370078740157483" bottom="0.19685039370078741" header="0" footer="0"/>
  <pageSetup paperSize="9" scale="93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Бюджет</dc:creator>
  <cp:lastModifiedBy>Бюджет</cp:lastModifiedBy>
  <cp:lastPrinted>2022-05-05T09:58:40Z</cp:lastPrinted>
  <dcterms:created xsi:type="dcterms:W3CDTF">2022-04-05T07:00:08Z</dcterms:created>
  <dcterms:modified xsi:type="dcterms:W3CDTF">2025-04-07T09:10:07Z</dcterms:modified>
</cp:coreProperties>
</file>