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Рішення сесії\Програма розвитку культури на 2022-2024 р\Виконання програми\Про стан виконання Програми розв.культури, у т.ч.за 2024 р\"/>
    </mc:Choice>
  </mc:AlternateContent>
  <bookViews>
    <workbookView xWindow="0" yWindow="0" windowWidth="28800" windowHeight="11700"/>
  </bookViews>
  <sheets>
    <sheet name="Додаток 2" sheetId="5" r:id="rId1"/>
  </sheets>
  <definedNames>
    <definedName name="_xlnm.Print_Titles" localSheetId="0">'Додаток 2'!$10:$11</definedName>
    <definedName name="_xlnm.Print_Area" localSheetId="0">'Додаток 2'!$A$1:$L$87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2" i="5" l="1"/>
  <c r="H21" i="5" l="1"/>
  <c r="G21" i="5"/>
  <c r="E25" i="5"/>
  <c r="D25" i="5"/>
  <c r="E23" i="5"/>
  <c r="D23" i="5"/>
  <c r="E21" i="5"/>
  <c r="D21" i="5"/>
  <c r="I23" i="5"/>
  <c r="J23" i="5"/>
  <c r="K23" i="5"/>
  <c r="L23" i="5"/>
  <c r="G23" i="5"/>
  <c r="K17" i="5"/>
  <c r="H16" i="5"/>
  <c r="H17" i="5" s="1"/>
  <c r="I16" i="5"/>
  <c r="I17" i="5" s="1"/>
  <c r="K16" i="5"/>
  <c r="L16" i="5"/>
  <c r="L17" i="5" s="1"/>
  <c r="H66" i="5"/>
  <c r="H67" i="5" s="1"/>
  <c r="I66" i="5"/>
  <c r="I67" i="5" s="1"/>
  <c r="J66" i="5"/>
  <c r="J67" i="5" s="1"/>
  <c r="K66" i="5"/>
  <c r="K67" i="5" s="1"/>
  <c r="L66" i="5"/>
  <c r="L67" i="5" s="1"/>
  <c r="G66" i="5"/>
  <c r="G67" i="5" s="1"/>
  <c r="H69" i="5"/>
  <c r="I69" i="5"/>
  <c r="J69" i="5"/>
  <c r="K69" i="5"/>
  <c r="L69" i="5"/>
  <c r="G69" i="5"/>
  <c r="F25" i="5"/>
  <c r="G25" i="5"/>
  <c r="I25" i="5"/>
  <c r="J25" i="5"/>
  <c r="K25" i="5"/>
  <c r="L25" i="5"/>
  <c r="E48" i="5"/>
  <c r="F48" i="5"/>
  <c r="G48" i="5"/>
  <c r="H48" i="5"/>
  <c r="I48" i="5"/>
  <c r="J48" i="5"/>
  <c r="K48" i="5"/>
  <c r="L48" i="5"/>
  <c r="D48" i="5"/>
  <c r="E46" i="5"/>
  <c r="F46" i="5"/>
  <c r="G46" i="5"/>
  <c r="H46" i="5"/>
  <c r="I46" i="5"/>
  <c r="J46" i="5"/>
  <c r="K46" i="5"/>
  <c r="L46" i="5"/>
  <c r="D46" i="5"/>
  <c r="E38" i="5"/>
  <c r="F38" i="5"/>
  <c r="G38" i="5"/>
  <c r="H38" i="5"/>
  <c r="I38" i="5"/>
  <c r="J38" i="5"/>
  <c r="K38" i="5"/>
  <c r="L38" i="5"/>
  <c r="D38" i="5"/>
  <c r="E36" i="5"/>
  <c r="F36" i="5"/>
  <c r="G36" i="5"/>
  <c r="H36" i="5"/>
  <c r="I36" i="5"/>
  <c r="J36" i="5"/>
  <c r="K36" i="5"/>
  <c r="L36" i="5"/>
  <c r="D36" i="5"/>
  <c r="E34" i="5"/>
  <c r="F34" i="5"/>
  <c r="G34" i="5"/>
  <c r="H34" i="5"/>
  <c r="I34" i="5"/>
  <c r="J34" i="5"/>
  <c r="K34" i="5"/>
  <c r="L34" i="5"/>
  <c r="D34" i="5"/>
  <c r="G31" i="5"/>
  <c r="H31" i="5"/>
  <c r="I31" i="5"/>
  <c r="J31" i="5"/>
  <c r="K31" i="5"/>
  <c r="L31" i="5"/>
  <c r="D31" i="5"/>
  <c r="E62" i="5"/>
  <c r="F62" i="5"/>
  <c r="G62" i="5"/>
  <c r="I62" i="5"/>
  <c r="J62" i="5"/>
  <c r="K62" i="5"/>
  <c r="L62" i="5"/>
  <c r="D62" i="5"/>
  <c r="E60" i="5"/>
  <c r="F60" i="5"/>
  <c r="G60" i="5"/>
  <c r="H60" i="5"/>
  <c r="I60" i="5"/>
  <c r="J60" i="5"/>
  <c r="K60" i="5"/>
  <c r="L60" i="5"/>
  <c r="D60" i="5"/>
  <c r="E58" i="5"/>
  <c r="F58" i="5"/>
  <c r="G58" i="5"/>
  <c r="H58" i="5"/>
  <c r="I58" i="5"/>
  <c r="J58" i="5"/>
  <c r="K58" i="5"/>
  <c r="L58" i="5"/>
  <c r="D58" i="5"/>
  <c r="E54" i="5"/>
  <c r="F54" i="5"/>
  <c r="G54" i="5"/>
  <c r="H54" i="5"/>
  <c r="I54" i="5"/>
  <c r="J54" i="5"/>
  <c r="K54" i="5"/>
  <c r="L54" i="5"/>
  <c r="D54" i="5"/>
  <c r="E52" i="5"/>
  <c r="F52" i="5"/>
  <c r="G52" i="5"/>
  <c r="H52" i="5"/>
  <c r="I52" i="5"/>
  <c r="J52" i="5"/>
  <c r="K52" i="5"/>
  <c r="L52" i="5"/>
  <c r="D52" i="5"/>
  <c r="E50" i="5"/>
  <c r="F50" i="5"/>
  <c r="G50" i="5"/>
  <c r="H50" i="5"/>
  <c r="I50" i="5"/>
  <c r="J50" i="5"/>
  <c r="K50" i="5"/>
  <c r="L50" i="5"/>
  <c r="D50" i="5"/>
  <c r="E42" i="5"/>
  <c r="F42" i="5"/>
  <c r="G42" i="5"/>
  <c r="H42" i="5"/>
  <c r="I42" i="5"/>
  <c r="J42" i="5"/>
  <c r="K42" i="5"/>
  <c r="L42" i="5"/>
  <c r="D42" i="5"/>
  <c r="E40" i="5"/>
  <c r="F40" i="5"/>
  <c r="G40" i="5"/>
  <c r="H40" i="5"/>
  <c r="I40" i="5"/>
  <c r="J40" i="5"/>
  <c r="K40" i="5"/>
  <c r="K32" i="5" s="1"/>
  <c r="L40" i="5"/>
  <c r="D40" i="5"/>
  <c r="G32" i="5" l="1"/>
  <c r="I32" i="5"/>
  <c r="D32" i="5"/>
  <c r="L32" i="5"/>
  <c r="J32" i="5"/>
  <c r="H32" i="5"/>
  <c r="J19" i="5"/>
  <c r="J18" i="5"/>
  <c r="J16" i="5" s="1"/>
  <c r="J17" i="5" s="1"/>
  <c r="D18" i="5"/>
  <c r="E55" i="5" l="1"/>
  <c r="F55" i="5"/>
  <c r="G55" i="5"/>
  <c r="G56" i="5" s="1"/>
  <c r="H55" i="5"/>
  <c r="H56" i="5" s="1"/>
  <c r="I55" i="5"/>
  <c r="I56" i="5" s="1"/>
  <c r="J55" i="5"/>
  <c r="J56" i="5" s="1"/>
  <c r="K55" i="5"/>
  <c r="K56" i="5" s="1"/>
  <c r="L55" i="5"/>
  <c r="L56" i="5" s="1"/>
  <c r="D55" i="5"/>
  <c r="E72" i="5"/>
  <c r="F72" i="5"/>
  <c r="G72" i="5"/>
  <c r="H72" i="5"/>
  <c r="I72" i="5"/>
  <c r="J72" i="5"/>
  <c r="K72" i="5"/>
  <c r="L72" i="5"/>
  <c r="E71" i="5"/>
  <c r="F71" i="5"/>
  <c r="G71" i="5"/>
  <c r="H71" i="5"/>
  <c r="I71" i="5"/>
  <c r="J71" i="5"/>
  <c r="K71" i="5"/>
  <c r="L71" i="5"/>
  <c r="D72" i="5"/>
  <c r="D71" i="5"/>
  <c r="E65" i="5"/>
  <c r="F65" i="5"/>
  <c r="G65" i="5"/>
  <c r="H65" i="5"/>
  <c r="I65" i="5"/>
  <c r="J65" i="5"/>
  <c r="K65" i="5"/>
  <c r="L65" i="5"/>
  <c r="D65" i="5"/>
  <c r="E64" i="5"/>
  <c r="F64" i="5"/>
  <c r="G64" i="5"/>
  <c r="H64" i="5"/>
  <c r="I64" i="5"/>
  <c r="J64" i="5"/>
  <c r="K64" i="5"/>
  <c r="L64" i="5"/>
  <c r="D64" i="5"/>
  <c r="F44" i="5"/>
  <c r="G44" i="5"/>
  <c r="G30" i="5" s="1"/>
  <c r="H44" i="5"/>
  <c r="I44" i="5"/>
  <c r="I30" i="5" s="1"/>
  <c r="J44" i="5"/>
  <c r="J30" i="5" s="1"/>
  <c r="K44" i="5"/>
  <c r="K30" i="5" s="1"/>
  <c r="L44" i="5"/>
  <c r="L30" i="5" s="1"/>
  <c r="D44" i="5"/>
  <c r="G43" i="5"/>
  <c r="H43" i="5"/>
  <c r="I43" i="5"/>
  <c r="J43" i="5"/>
  <c r="K43" i="5"/>
  <c r="L43" i="5"/>
  <c r="D43" i="5"/>
  <c r="J29" i="5" l="1"/>
  <c r="I29" i="5"/>
  <c r="I13" i="5" s="1"/>
  <c r="L14" i="5"/>
  <c r="K29" i="5"/>
  <c r="K13" i="5" s="1"/>
  <c r="J14" i="5"/>
  <c r="J13" i="5"/>
  <c r="L29" i="5"/>
  <c r="L13" i="5" s="1"/>
  <c r="H30" i="5"/>
  <c r="H14" i="5" s="1"/>
  <c r="H29" i="5"/>
  <c r="H13" i="5" s="1"/>
  <c r="G29" i="5"/>
  <c r="G13" i="5"/>
  <c r="E56" i="5"/>
  <c r="D29" i="5"/>
  <c r="D13" i="5" s="1"/>
  <c r="D56" i="5"/>
  <c r="D30" i="5" s="1"/>
  <c r="D14" i="5" s="1"/>
  <c r="F56" i="5"/>
  <c r="K14" i="5"/>
  <c r="I14" i="5"/>
  <c r="G14" i="5"/>
</calcChain>
</file>

<file path=xl/sharedStrings.xml><?xml version="1.0" encoding="utf-8"?>
<sst xmlns="http://schemas.openxmlformats.org/spreadsheetml/2006/main" count="106" uniqueCount="63">
  <si>
    <t>тис грн</t>
  </si>
  <si>
    <t>КПКВК</t>
  </si>
  <si>
    <t>Усього</t>
  </si>
  <si>
    <t>Назва завдання та заходу</t>
  </si>
  <si>
    <t>Інформація про виконання заходу/завдання</t>
  </si>
  <si>
    <t>Затверджено у бюджеті СМТГ (зі змінами)</t>
  </si>
  <si>
    <t>Виконано</t>
  </si>
  <si>
    <t>заг.
 фонд</t>
  </si>
  <si>
    <t>спец.
 фонд</t>
  </si>
  <si>
    <t>заг. 
фонд</t>
  </si>
  <si>
    <t>спец. 
фонд</t>
  </si>
  <si>
    <t>Всього на виконання програми, в т.ч.
за джерелами фінансування</t>
  </si>
  <si>
    <t>Бюджет ТГ</t>
  </si>
  <si>
    <t>Підпрограма 1. Культурно-масова робота</t>
  </si>
  <si>
    <t>Підпрограма ІV. Розвиток та модернізація існуючої мережі закладів культури міста</t>
  </si>
  <si>
    <t>Захід 1.1.  Організація та проведення міських культурно-мистецьких заходів,         всього,             в т.ч. за джерелами фінансування:</t>
  </si>
  <si>
    <t>Захід 1.2.  Організація та проведення державних свят,         всього,                 в т.ч. за джерелами фінансування:</t>
  </si>
  <si>
    <t>Захід 1.3.  Організація та проведення  фестивалів і конкурсів,         всього,                 в т.ч. за джерелами фінансування:</t>
  </si>
  <si>
    <t>Захід 1.2. Оформлення передплати періодичних видань,         всього,             в т.ч. за джерелами фінансування:</t>
  </si>
  <si>
    <t>Захід 1.3. Придбання меблів,         всього,             в т.ч. за джерелами фінансування:</t>
  </si>
  <si>
    <t>Захід 1.5. Проведення поточних та капітальних ремонтів,         всього,             в т.ч. за джерелами фінансування:</t>
  </si>
  <si>
    <t>Захід 2.2. Придбання меблів,         всього,             в т.ч. за джерелами фінансування:</t>
  </si>
  <si>
    <t>Захід 2.4. Оформлення передплати періодичних видань,         всього,             в т.ч. за джерелами фінансування:</t>
  </si>
  <si>
    <t>Захід 3.2. Придбання меблів,         всього,             в т.ч. за джерелами фінансування:</t>
  </si>
  <si>
    <t>Захід 3.3. Проведення поточних та капітальних ремонтів,         всього,             в т.ч. за джерелами фінансування:</t>
  </si>
  <si>
    <r>
      <rPr>
        <b/>
        <sz val="12"/>
        <color theme="1"/>
        <rFont val="Times New Roman"/>
        <family val="1"/>
        <charset val="204"/>
      </rPr>
      <t>Завдання 1.</t>
    </r>
    <r>
      <rPr>
        <sz val="12"/>
        <color theme="1"/>
        <rFont val="Times New Roman"/>
        <family val="1"/>
        <charset val="204"/>
      </rPr>
      <t xml:space="preserve">
Паспортизація об’єктів культурної спадщини Сумської ТГ, всього,             в т.ч. за джерелами фінансування:</t>
    </r>
  </si>
  <si>
    <t>Захід 1.1. Виготовлення облікової документації на об'єкти культурної спадщини, всього,             в т.ч. за джерелами фінансування:</t>
  </si>
  <si>
    <t>Підпрограма V. Збереження культурної спадщини Сумської територіальної громади</t>
  </si>
  <si>
    <t xml:space="preserve">Профінансовано фактичну потребу для придбання   обладнання і предметів довгострокового користування </t>
  </si>
  <si>
    <t>Профінансовано фактичну потребу для розробки проєктно-кошторисної документації   щодо проведення капітального ремонту</t>
  </si>
  <si>
    <t xml:space="preserve">Профінансовано фактичну потребу для  проведення капітального ремонту приміщення </t>
  </si>
  <si>
    <t>Профінансовано фактичну потребу для  виготогвлення облікової документації</t>
  </si>
  <si>
    <t xml:space="preserve">(найменування програми, дата і номер рішення про її затвердження)       </t>
  </si>
  <si>
    <t>(відповідальний виконавець програми)</t>
  </si>
  <si>
    <t>Всього по  підпрограмі,           в т.ч.
за джерелами фінансування</t>
  </si>
  <si>
    <r>
      <rPr>
        <b/>
        <sz val="12"/>
        <color theme="1"/>
        <rFont val="Times New Roman"/>
        <family val="1"/>
        <charset val="204"/>
      </rPr>
      <t>Завдання 1</t>
    </r>
    <r>
      <rPr>
        <sz val="12"/>
        <color theme="1"/>
        <rFont val="Times New Roman"/>
        <family val="1"/>
        <charset val="204"/>
      </rPr>
      <t>: Модернізація  матеріально-технічної бази Сумської публічної бібліотеки, всього,             в т.ч. за джерелами фінансування</t>
    </r>
  </si>
  <si>
    <t>Захід 1.1.  Поповнення бібліотечних фондів,         всього,                             в т.ч. за джерелами фінансування:</t>
  </si>
  <si>
    <t>Захід 1.4. Придбання обладнання і предметів довгострокового користування,         всього,                                   в т.ч. за джерелами фінансування:</t>
  </si>
  <si>
    <r>
      <rPr>
        <b/>
        <sz val="12"/>
        <color theme="1"/>
        <rFont val="Times New Roman"/>
        <family val="1"/>
        <charset val="204"/>
      </rPr>
      <t>Завдання 2</t>
    </r>
    <r>
      <rPr>
        <sz val="12"/>
        <color theme="1"/>
        <rFont val="Times New Roman"/>
        <family val="1"/>
        <charset val="204"/>
      </rPr>
      <t>: Модернізація навчальної та  матеріально-технічної бази  мистецьких шкіл ,  всього,                               в т.ч. за джерелами фінансування</t>
    </r>
  </si>
  <si>
    <t>Захід 2.1. Придбання музичних інструментів, всього,                            в т.ч. за джерелами фінансування:</t>
  </si>
  <si>
    <t>Захід 2.3. Придбання обладнання і предметів довгострокового користування,         всього,                               в т.ч. за джерелами фінансування:</t>
  </si>
  <si>
    <r>
      <rPr>
        <b/>
        <sz val="12"/>
        <color theme="1"/>
        <rFont val="Times New Roman"/>
        <family val="1"/>
        <charset val="204"/>
      </rPr>
      <t>Завдання 3</t>
    </r>
    <r>
      <rPr>
        <sz val="12"/>
        <color theme="1"/>
        <rFont val="Times New Roman"/>
        <family val="1"/>
        <charset val="204"/>
      </rPr>
      <t>: Модернізація  матеріально-технічної бази  клубних закладів,  всього,                                       в т.ч. за джерелами фінансування:</t>
    </r>
  </si>
  <si>
    <t>Захід 3.1. Придбання обладнання і предметів довгострокового користування,         всього,                               в т.ч. за джерелами фінансування:</t>
  </si>
  <si>
    <t>Всього по  підпрограмі,          в т.ч.
за джерелами фінансування</t>
  </si>
  <si>
    <t>2. Відділ культури Сумської міської ради</t>
  </si>
  <si>
    <t>Захід 2.5. Проведення поточних та капітальних ремонтів,         всього,             в т.ч. за джерелами фінансування:</t>
  </si>
  <si>
    <r>
      <t>Підпрограма ІІ. Розвиток бібліотечної галузі міста - коштів не потребує</t>
    </r>
    <r>
      <rPr>
        <sz val="12"/>
        <color theme="1"/>
        <rFont val="Times New Roman"/>
        <family val="1"/>
        <charset val="204"/>
      </rPr>
      <t xml:space="preserve"> (в межах бюджетних призначень на утримання закладів) (коштів не потребує)</t>
    </r>
  </si>
  <si>
    <r>
      <t xml:space="preserve">Підпрограма ІІІ. Розвиток естетичного виховання підростаючого покоління  </t>
    </r>
    <r>
      <rPr>
        <sz val="12"/>
        <color theme="1"/>
        <rFont val="Times New Roman"/>
        <family val="1"/>
        <charset val="204"/>
      </rPr>
      <t>(в межах бюджетних призначень на утримання закладів) (коштів не потребує)</t>
    </r>
  </si>
  <si>
    <t>Профінансовано в межах обсягів бюджених призначень</t>
  </si>
  <si>
    <t>Кошти не виділялись у зв'язку із обмеженим фінансовим ресурсом Сумської міської ТГ в умовах воєнного стану</t>
  </si>
  <si>
    <t xml:space="preserve">Профінансовано  в межах необхідних потреб з урахуванням обмеженості фінансового ресурсу бюджету міської ТГ </t>
  </si>
  <si>
    <r>
      <rPr>
        <b/>
        <sz val="12"/>
        <color theme="1"/>
        <rFont val="Times New Roman"/>
        <family val="1"/>
        <charset val="204"/>
      </rPr>
      <t>Завдання1</t>
    </r>
    <r>
      <rPr>
        <sz val="12"/>
        <color theme="1"/>
        <rFont val="Times New Roman"/>
        <family val="1"/>
        <charset val="204"/>
      </rPr>
      <t>: Проведення культурно-мистецьких заходів та організація змістовного дозвілля, всього,  в т.ч. за джерелами фінансування</t>
    </r>
  </si>
  <si>
    <t xml:space="preserve">Профінансовано в межах виділених коштів та з урахуванням дотримання безпекових умов під час дії воєнного стану  </t>
  </si>
  <si>
    <r>
      <t xml:space="preserve">Інформація про виконання програми
за </t>
    </r>
    <r>
      <rPr>
        <b/>
        <u/>
        <sz val="14"/>
        <color theme="1"/>
        <rFont val="Times New Roman"/>
        <family val="1"/>
        <charset val="204"/>
      </rPr>
      <t>2022-2024 роки</t>
    </r>
  </si>
  <si>
    <t>0.0</t>
  </si>
  <si>
    <t>Підпрограма VI. Інші субвенції з місцевого бюджету</t>
  </si>
  <si>
    <r>
      <rPr>
        <b/>
        <sz val="12"/>
        <color theme="1"/>
        <rFont val="Times New Roman"/>
        <family val="1"/>
        <charset val="204"/>
      </rPr>
      <t>Завдання 1.</t>
    </r>
    <r>
      <rPr>
        <sz val="12"/>
        <color theme="1"/>
        <rFont val="Times New Roman"/>
        <family val="1"/>
        <charset val="204"/>
      </rPr>
      <t xml:space="preserve">
Сприяння проведенню робіт по виготовленню та монтажу вивіски навчального корпусу КЗ Сумської обласної ради "Сумський фаховий коледж мистецтв і культури ім. Д.С. Бортнянського"</t>
    </r>
  </si>
  <si>
    <t>Обсяги фінансування програми (зі змінами)</t>
  </si>
  <si>
    <t>Секретар Сумської міської ради                                                                                     Артем КОБЗАР</t>
  </si>
  <si>
    <t xml:space="preserve"> Додаток 3
до  рішення Сумської міської ради "Про стан виконання цільової комплексної Програми розвитку культури Сумської міської територіальної громади на 2022-2024 роки, затвердженої рішенням Сумської міської ради  від 26 січня 2022 року № 2714-МР (зі змінами)
від__________________№________-МР
</t>
  </si>
  <si>
    <t>_______________</t>
  </si>
  <si>
    <t>Виконавець: Пєхова Л.М..</t>
  </si>
  <si>
    <t xml:space="preserve"> 1. Програма розвитку культури Сумської міської територіальної громади на 2022 -2024 роки, затверджена рішенням Сумської міської ради від                   26 листопада  2022 року № 2714-МР (зі змінами)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</si>
</sst>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_ ;\-#,##0.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6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6" fillId="0" borderId="1" xfId="0" applyFont="1" applyBorder="1"/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164" fontId="3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0" fontId="9" fillId="0" borderId="0" xfId="0" applyFont="1"/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64" fontId="5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Alignment="1"/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0" fontId="4" fillId="2" borderId="0" xfId="0" applyFont="1" applyFill="1" applyAlignment="1">
      <alignment vertical="top" wrapText="1"/>
    </xf>
    <xf numFmtId="0" fontId="3" fillId="0" borderId="0" xfId="0" applyFont="1" applyAlignment="1"/>
    <xf numFmtId="0" fontId="5" fillId="0" borderId="1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left" vertical="top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tabSelected="1" view="pageBreakPreview" topLeftCell="A73" zoomScaleNormal="100" zoomScaleSheetLayoutView="100" workbookViewId="0">
      <selection activeCell="O57" sqref="O57"/>
    </sheetView>
  </sheetViews>
  <sheetFormatPr defaultRowHeight="15" x14ac:dyDescent="0.25"/>
  <cols>
    <col min="1" max="1" width="25.42578125" style="1" customWidth="1"/>
    <col min="2" max="2" width="8.28515625" style="1" customWidth="1"/>
    <col min="3" max="3" width="20.5703125" style="1" customWidth="1"/>
    <col min="4" max="4" width="9.42578125" style="1" customWidth="1"/>
    <col min="5" max="5" width="10.42578125" style="1" customWidth="1"/>
    <col min="6" max="6" width="9.28515625" style="1" customWidth="1"/>
    <col min="7" max="7" width="10.140625" style="1" customWidth="1"/>
    <col min="8" max="9" width="9.5703125" style="1" customWidth="1"/>
    <col min="10" max="10" width="10.7109375" style="1" customWidth="1"/>
    <col min="11" max="11" width="9.140625" style="1" customWidth="1"/>
    <col min="12" max="12" width="10" style="1" customWidth="1"/>
    <col min="13" max="16384" width="9.140625" style="1"/>
  </cols>
  <sheetData>
    <row r="1" spans="1:12" ht="111" customHeight="1" x14ac:dyDescent="0.25">
      <c r="A1" s="28"/>
      <c r="B1" s="21"/>
      <c r="C1" s="21"/>
      <c r="D1" s="21"/>
      <c r="E1" s="21"/>
      <c r="F1" s="21"/>
      <c r="G1" s="34" t="s">
        <v>59</v>
      </c>
      <c r="H1" s="35"/>
      <c r="I1" s="35"/>
      <c r="J1" s="35"/>
      <c r="K1" s="35"/>
      <c r="L1" s="35"/>
    </row>
    <row r="2" spans="1:12" ht="57" hidden="1" customHeight="1" x14ac:dyDescent="0.25">
      <c r="A2" s="21"/>
      <c r="B2" s="21"/>
      <c r="C2" s="21"/>
      <c r="D2" s="21"/>
      <c r="E2" s="21"/>
      <c r="F2" s="21"/>
      <c r="G2" s="35"/>
      <c r="H2" s="35"/>
      <c r="I2" s="35"/>
      <c r="J2" s="35"/>
      <c r="K2" s="35"/>
      <c r="L2" s="35"/>
    </row>
    <row r="3" spans="1:12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s="12" customFormat="1" ht="39" customHeight="1" x14ac:dyDescent="0.25">
      <c r="A4" s="42" t="s">
        <v>53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1:12" ht="36" customHeight="1" x14ac:dyDescent="0.25">
      <c r="A5" s="44" t="s">
        <v>62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2" ht="17.25" customHeight="1" x14ac:dyDescent="0.25">
      <c r="A6" s="41" t="s">
        <v>32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2" ht="16.5" customHeight="1" x14ac:dyDescent="0.25">
      <c r="A7" s="45" t="s">
        <v>44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</row>
    <row r="8" spans="1:12" ht="18" customHeight="1" x14ac:dyDescent="0.25">
      <c r="A8" s="31" t="s">
        <v>33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</row>
    <row r="9" spans="1:12" ht="15.75" customHeight="1" x14ac:dyDescent="0.25">
      <c r="A9" s="2"/>
      <c r="C9" s="2"/>
      <c r="D9" s="2"/>
      <c r="E9" s="2"/>
      <c r="F9" s="2"/>
      <c r="G9" s="2"/>
      <c r="H9" s="2"/>
      <c r="I9" s="2"/>
      <c r="J9" s="2"/>
      <c r="K9" s="2"/>
      <c r="L9" s="2" t="s">
        <v>0</v>
      </c>
    </row>
    <row r="10" spans="1:12" ht="27.75" customHeight="1" x14ac:dyDescent="0.25">
      <c r="A10" s="37" t="s">
        <v>3</v>
      </c>
      <c r="B10" s="39" t="s">
        <v>1</v>
      </c>
      <c r="C10" s="37" t="s">
        <v>4</v>
      </c>
      <c r="D10" s="33" t="s">
        <v>57</v>
      </c>
      <c r="E10" s="33"/>
      <c r="F10" s="33"/>
      <c r="G10" s="33" t="s">
        <v>5</v>
      </c>
      <c r="H10" s="33"/>
      <c r="I10" s="33"/>
      <c r="J10" s="36" t="s">
        <v>6</v>
      </c>
      <c r="K10" s="36"/>
      <c r="L10" s="36"/>
    </row>
    <row r="11" spans="1:12" ht="31.5" x14ac:dyDescent="0.25">
      <c r="A11" s="38"/>
      <c r="B11" s="40"/>
      <c r="C11" s="38"/>
      <c r="D11" s="9" t="s">
        <v>2</v>
      </c>
      <c r="E11" s="8" t="s">
        <v>7</v>
      </c>
      <c r="F11" s="8" t="s">
        <v>8</v>
      </c>
      <c r="G11" s="9" t="s">
        <v>2</v>
      </c>
      <c r="H11" s="8" t="s">
        <v>9</v>
      </c>
      <c r="I11" s="8" t="s">
        <v>8</v>
      </c>
      <c r="J11" s="9" t="s">
        <v>2</v>
      </c>
      <c r="K11" s="8" t="s">
        <v>7</v>
      </c>
      <c r="L11" s="8" t="s">
        <v>10</v>
      </c>
    </row>
    <row r="12" spans="1:12" s="16" customFormat="1" ht="12.75" x14ac:dyDescent="0.2">
      <c r="A12" s="15">
        <v>1</v>
      </c>
      <c r="B12" s="15">
        <v>2</v>
      </c>
      <c r="C12" s="15">
        <v>3</v>
      </c>
      <c r="D12" s="15">
        <v>4</v>
      </c>
      <c r="E12" s="15">
        <v>5</v>
      </c>
      <c r="F12" s="15">
        <v>6</v>
      </c>
      <c r="G12" s="15">
        <v>7</v>
      </c>
      <c r="H12" s="15">
        <v>8</v>
      </c>
      <c r="I12" s="15">
        <v>9</v>
      </c>
      <c r="J12" s="15">
        <v>10</v>
      </c>
      <c r="K12" s="15">
        <v>11</v>
      </c>
      <c r="L12" s="15">
        <v>12</v>
      </c>
    </row>
    <row r="13" spans="1:12" ht="63" x14ac:dyDescent="0.25">
      <c r="A13" s="8" t="s">
        <v>11</v>
      </c>
      <c r="B13" s="7"/>
      <c r="C13" s="3"/>
      <c r="D13" s="4">
        <f>D16+D29+D64+D71</f>
        <v>29867.5</v>
      </c>
      <c r="E13" s="4">
        <v>13160.7</v>
      </c>
      <c r="F13" s="4">
        <v>16707.3</v>
      </c>
      <c r="G13" s="4">
        <f t="shared" ref="G13:L13" si="0">G16+G29+G64+G71</f>
        <v>14419.8</v>
      </c>
      <c r="H13" s="4">
        <f t="shared" si="0"/>
        <v>7626.8</v>
      </c>
      <c r="I13" s="4">
        <f t="shared" si="0"/>
        <v>6793</v>
      </c>
      <c r="J13" s="4">
        <f t="shared" si="0"/>
        <v>8882.3000000000011</v>
      </c>
      <c r="K13" s="4">
        <f t="shared" si="0"/>
        <v>3156.2</v>
      </c>
      <c r="L13" s="4">
        <f t="shared" si="0"/>
        <v>5726.1</v>
      </c>
    </row>
    <row r="14" spans="1:12" ht="15.75" x14ac:dyDescent="0.25">
      <c r="A14" s="3" t="s">
        <v>12</v>
      </c>
      <c r="B14" s="7"/>
      <c r="C14" s="3"/>
      <c r="D14" s="4">
        <f>D17+D30+D65+D72</f>
        <v>29867.5</v>
      </c>
      <c r="E14" s="4">
        <v>13160.2</v>
      </c>
      <c r="F14" s="4">
        <v>16707.3</v>
      </c>
      <c r="G14" s="4">
        <f t="shared" ref="G14:L14" si="1">G17+G30+G65+G72</f>
        <v>14419.8</v>
      </c>
      <c r="H14" s="4">
        <f t="shared" si="1"/>
        <v>7626.8</v>
      </c>
      <c r="I14" s="4">
        <f t="shared" si="1"/>
        <v>6793</v>
      </c>
      <c r="J14" s="4">
        <f t="shared" si="1"/>
        <v>8882.3000000000011</v>
      </c>
      <c r="K14" s="4">
        <f t="shared" si="1"/>
        <v>3156.2</v>
      </c>
      <c r="L14" s="4">
        <f t="shared" si="1"/>
        <v>5726.1</v>
      </c>
    </row>
    <row r="15" spans="1:12" ht="21" customHeight="1" x14ac:dyDescent="0.25">
      <c r="A15" s="30" t="s">
        <v>13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</row>
    <row r="16" spans="1:12" ht="63.75" customHeight="1" x14ac:dyDescent="0.25">
      <c r="A16" s="14" t="s">
        <v>34</v>
      </c>
      <c r="B16" s="7">
        <v>1014082</v>
      </c>
      <c r="C16" s="3"/>
      <c r="D16" s="19">
        <v>5000</v>
      </c>
      <c r="E16" s="4">
        <v>5000</v>
      </c>
      <c r="F16" s="4">
        <v>0</v>
      </c>
      <c r="G16" s="19">
        <v>3966</v>
      </c>
      <c r="H16" s="19">
        <f t="shared" ref="H16:L16" si="2">H18</f>
        <v>3966</v>
      </c>
      <c r="I16" s="19">
        <f t="shared" si="2"/>
        <v>0</v>
      </c>
      <c r="J16" s="19">
        <f t="shared" si="2"/>
        <v>999.6</v>
      </c>
      <c r="K16" s="19">
        <f t="shared" si="2"/>
        <v>999.6</v>
      </c>
      <c r="L16" s="19">
        <f t="shared" si="2"/>
        <v>0</v>
      </c>
    </row>
    <row r="17" spans="1:12" ht="20.25" customHeight="1" x14ac:dyDescent="0.25">
      <c r="A17" s="10" t="s">
        <v>12</v>
      </c>
      <c r="B17" s="7"/>
      <c r="C17" s="3"/>
      <c r="D17" s="19">
        <v>5000</v>
      </c>
      <c r="E17" s="4">
        <v>5000</v>
      </c>
      <c r="F17" s="4">
        <v>0</v>
      </c>
      <c r="G17" s="19">
        <v>3966</v>
      </c>
      <c r="H17" s="19">
        <f t="shared" ref="H17:L17" si="3">H16</f>
        <v>3966</v>
      </c>
      <c r="I17" s="19">
        <f t="shared" si="3"/>
        <v>0</v>
      </c>
      <c r="J17" s="19">
        <f t="shared" si="3"/>
        <v>999.6</v>
      </c>
      <c r="K17" s="19">
        <f t="shared" si="3"/>
        <v>999.6</v>
      </c>
      <c r="L17" s="19">
        <f t="shared" si="3"/>
        <v>0</v>
      </c>
    </row>
    <row r="18" spans="1:12" ht="117" customHeight="1" x14ac:dyDescent="0.25">
      <c r="A18" s="17" t="s">
        <v>51</v>
      </c>
      <c r="B18" s="7"/>
      <c r="C18" s="18" t="s">
        <v>52</v>
      </c>
      <c r="D18" s="19">
        <f>1100+1250+2650</f>
        <v>5000</v>
      </c>
      <c r="E18" s="4">
        <v>5000</v>
      </c>
      <c r="F18" s="4">
        <v>0</v>
      </c>
      <c r="G18" s="19">
        <v>3966</v>
      </c>
      <c r="H18" s="19">
        <v>3966</v>
      </c>
      <c r="I18" s="4">
        <v>0</v>
      </c>
      <c r="J18" s="19">
        <f>424.8+359.8+215</f>
        <v>999.6</v>
      </c>
      <c r="K18" s="4">
        <v>999.6</v>
      </c>
      <c r="L18" s="4">
        <v>0</v>
      </c>
    </row>
    <row r="19" spans="1:12" ht="19.5" customHeight="1" x14ac:dyDescent="0.25">
      <c r="A19" s="10" t="s">
        <v>12</v>
      </c>
      <c r="B19" s="7"/>
      <c r="C19" s="3"/>
      <c r="D19" s="19">
        <v>5000</v>
      </c>
      <c r="E19" s="4">
        <v>5000</v>
      </c>
      <c r="F19" s="4">
        <v>0</v>
      </c>
      <c r="G19" s="19">
        <v>3966</v>
      </c>
      <c r="H19" s="19">
        <v>3966</v>
      </c>
      <c r="I19" s="4">
        <v>0</v>
      </c>
      <c r="J19" s="19">
        <f>424.8+359.8+215</f>
        <v>999.6</v>
      </c>
      <c r="K19" s="4">
        <v>999.6</v>
      </c>
      <c r="L19" s="4">
        <v>0</v>
      </c>
    </row>
    <row r="20" spans="1:12" ht="126" x14ac:dyDescent="0.25">
      <c r="A20" s="11" t="s">
        <v>15</v>
      </c>
      <c r="B20" s="7"/>
      <c r="C20" s="18" t="s">
        <v>52</v>
      </c>
      <c r="D20" s="4">
        <v>2934.8</v>
      </c>
      <c r="E20" s="4">
        <v>2934.8</v>
      </c>
      <c r="F20" s="4">
        <v>0</v>
      </c>
      <c r="G20" s="4">
        <v>2204.5</v>
      </c>
      <c r="H20" s="4">
        <v>2204.5</v>
      </c>
      <c r="I20" s="4">
        <v>0</v>
      </c>
      <c r="J20" s="4">
        <v>669.9</v>
      </c>
      <c r="K20" s="4">
        <v>669.9</v>
      </c>
      <c r="L20" s="4">
        <v>0</v>
      </c>
    </row>
    <row r="21" spans="1:12" ht="15.75" x14ac:dyDescent="0.25">
      <c r="A21" s="10" t="s">
        <v>12</v>
      </c>
      <c r="B21" s="7"/>
      <c r="C21" s="3"/>
      <c r="D21" s="4">
        <f>D20</f>
        <v>2934.8</v>
      </c>
      <c r="E21" s="4">
        <f>E20</f>
        <v>2934.8</v>
      </c>
      <c r="F21" s="4">
        <v>0</v>
      </c>
      <c r="G21" s="4">
        <f>G20</f>
        <v>2204.5</v>
      </c>
      <c r="H21" s="4">
        <f>H20</f>
        <v>2204.5</v>
      </c>
      <c r="I21" s="4">
        <v>0</v>
      </c>
      <c r="J21" s="4">
        <v>669.9</v>
      </c>
      <c r="K21" s="4">
        <v>669.9</v>
      </c>
      <c r="L21" s="4" t="s">
        <v>54</v>
      </c>
    </row>
    <row r="22" spans="1:12" ht="119.25" customHeight="1" x14ac:dyDescent="0.25">
      <c r="A22" s="11" t="s">
        <v>16</v>
      </c>
      <c r="B22" s="7"/>
      <c r="C22" s="18" t="s">
        <v>52</v>
      </c>
      <c r="D22" s="4">
        <v>564.20000000000005</v>
      </c>
      <c r="E22" s="4">
        <v>564.20000000000005</v>
      </c>
      <c r="F22" s="4">
        <v>0</v>
      </c>
      <c r="G22" s="4">
        <v>496.5</v>
      </c>
      <c r="H22" s="4">
        <v>496.5</v>
      </c>
      <c r="I22" s="4">
        <v>0</v>
      </c>
      <c r="J22" s="4">
        <v>273</v>
      </c>
      <c r="K22" s="4">
        <v>273</v>
      </c>
      <c r="L22" s="4">
        <v>0</v>
      </c>
    </row>
    <row r="23" spans="1:12" ht="19.5" customHeight="1" x14ac:dyDescent="0.25">
      <c r="A23" s="10" t="s">
        <v>12</v>
      </c>
      <c r="B23" s="7"/>
      <c r="C23" s="3"/>
      <c r="D23" s="4">
        <f>D22</f>
        <v>564.20000000000005</v>
      </c>
      <c r="E23" s="4">
        <f>E22</f>
        <v>564.20000000000005</v>
      </c>
      <c r="F23" s="4">
        <v>0</v>
      </c>
      <c r="G23" s="4">
        <f>G22</f>
        <v>496.5</v>
      </c>
      <c r="H23" s="4">
        <v>496.5</v>
      </c>
      <c r="I23" s="4">
        <f t="shared" ref="I23:L23" si="4">I22</f>
        <v>0</v>
      </c>
      <c r="J23" s="4">
        <f t="shared" si="4"/>
        <v>273</v>
      </c>
      <c r="K23" s="4">
        <f t="shared" si="4"/>
        <v>273</v>
      </c>
      <c r="L23" s="4">
        <f t="shared" si="4"/>
        <v>0</v>
      </c>
    </row>
    <row r="24" spans="1:12" ht="126" x14ac:dyDescent="0.25">
      <c r="A24" s="11" t="s">
        <v>17</v>
      </c>
      <c r="B24" s="7"/>
      <c r="C24" s="18" t="s">
        <v>52</v>
      </c>
      <c r="D24" s="4">
        <v>1501</v>
      </c>
      <c r="E24" s="4">
        <v>1501</v>
      </c>
      <c r="F24" s="4">
        <v>0</v>
      </c>
      <c r="G24" s="4">
        <v>1265</v>
      </c>
      <c r="H24" s="4">
        <v>1265</v>
      </c>
      <c r="I24" s="4">
        <v>0</v>
      </c>
      <c r="J24" s="4">
        <v>56.7</v>
      </c>
      <c r="K24" s="4">
        <v>56.7</v>
      </c>
      <c r="L24" s="4"/>
    </row>
    <row r="25" spans="1:12" ht="15.75" x14ac:dyDescent="0.25">
      <c r="A25" s="10" t="s">
        <v>12</v>
      </c>
      <c r="B25" s="7"/>
      <c r="C25" s="3"/>
      <c r="D25" s="4">
        <f>D24</f>
        <v>1501</v>
      </c>
      <c r="E25" s="4">
        <f>E24</f>
        <v>1501</v>
      </c>
      <c r="F25" s="4">
        <f t="shared" ref="F25:L25" si="5">F24</f>
        <v>0</v>
      </c>
      <c r="G25" s="4">
        <f t="shared" si="5"/>
        <v>1265</v>
      </c>
      <c r="H25" s="4">
        <v>1265</v>
      </c>
      <c r="I25" s="4">
        <f t="shared" si="5"/>
        <v>0</v>
      </c>
      <c r="J25" s="4">
        <f t="shared" si="5"/>
        <v>56.7</v>
      </c>
      <c r="K25" s="4">
        <f t="shared" si="5"/>
        <v>56.7</v>
      </c>
      <c r="L25" s="4">
        <f t="shared" si="5"/>
        <v>0</v>
      </c>
    </row>
    <row r="26" spans="1:12" ht="34.5" customHeight="1" x14ac:dyDescent="0.25">
      <c r="A26" s="32" t="s">
        <v>46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spans="1:12" ht="33" customHeight="1" x14ac:dyDescent="0.25">
      <c r="A27" s="32" t="s">
        <v>47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</row>
    <row r="28" spans="1:12" ht="21" customHeight="1" x14ac:dyDescent="0.25">
      <c r="A28" s="30" t="s">
        <v>14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</row>
    <row r="29" spans="1:12" ht="63" x14ac:dyDescent="0.25">
      <c r="A29" s="11" t="s">
        <v>34</v>
      </c>
      <c r="B29" s="7"/>
      <c r="C29" s="3"/>
      <c r="D29" s="4">
        <f>D31+D43+D55</f>
        <v>24761.200000000001</v>
      </c>
      <c r="E29" s="4">
        <v>8053.9</v>
      </c>
      <c r="F29" s="4">
        <v>16707.330000000002</v>
      </c>
      <c r="G29" s="4">
        <f t="shared" ref="G29:L29" si="6">G31+G43+G55</f>
        <v>10348.799999999999</v>
      </c>
      <c r="H29" s="4">
        <f t="shared" si="6"/>
        <v>3555.8</v>
      </c>
      <c r="I29" s="4">
        <f t="shared" si="6"/>
        <v>6793</v>
      </c>
      <c r="J29" s="4">
        <f t="shared" si="6"/>
        <v>7787.7000000000007</v>
      </c>
      <c r="K29" s="4">
        <f t="shared" si="6"/>
        <v>2061.6</v>
      </c>
      <c r="L29" s="4">
        <f t="shared" si="6"/>
        <v>5726.1</v>
      </c>
    </row>
    <row r="30" spans="1:12" ht="21" customHeight="1" x14ac:dyDescent="0.25">
      <c r="A30" s="10" t="s">
        <v>12</v>
      </c>
      <c r="B30" s="7"/>
      <c r="C30" s="3"/>
      <c r="D30" s="4">
        <f>D32+D44+D56</f>
        <v>24761.200000000001</v>
      </c>
      <c r="E30" s="4">
        <v>8053.9</v>
      </c>
      <c r="F30" s="4">
        <v>16707.330000000002</v>
      </c>
      <c r="G30" s="4">
        <f t="shared" ref="G30:L30" si="7">G32+G44+G56</f>
        <v>10348.799999999999</v>
      </c>
      <c r="H30" s="4">
        <f t="shared" si="7"/>
        <v>3555.8</v>
      </c>
      <c r="I30" s="4">
        <f t="shared" si="7"/>
        <v>6793</v>
      </c>
      <c r="J30" s="4">
        <f t="shared" si="7"/>
        <v>7787.7000000000007</v>
      </c>
      <c r="K30" s="4">
        <f t="shared" si="7"/>
        <v>2061.6</v>
      </c>
      <c r="L30" s="4">
        <f t="shared" si="7"/>
        <v>5726.1</v>
      </c>
    </row>
    <row r="31" spans="1:12" ht="114" customHeight="1" x14ac:dyDescent="0.25">
      <c r="A31" s="11" t="s">
        <v>35</v>
      </c>
      <c r="B31" s="7">
        <v>1014030</v>
      </c>
      <c r="C31" s="3"/>
      <c r="D31" s="4">
        <f>D33+D35+D37+D39+D41</f>
        <v>10247</v>
      </c>
      <c r="E31" s="4">
        <v>2814</v>
      </c>
      <c r="F31" s="4">
        <v>7433</v>
      </c>
      <c r="G31" s="4">
        <f t="shared" ref="G31:L31" si="8">G33+G35+G37+G39+G41</f>
        <v>6391.5</v>
      </c>
      <c r="H31" s="4">
        <f t="shared" si="8"/>
        <v>1198.5</v>
      </c>
      <c r="I31" s="4">
        <f t="shared" si="8"/>
        <v>5193</v>
      </c>
      <c r="J31" s="4">
        <f t="shared" si="8"/>
        <v>5493</v>
      </c>
      <c r="K31" s="4">
        <f t="shared" si="8"/>
        <v>609.5</v>
      </c>
      <c r="L31" s="4">
        <f t="shared" si="8"/>
        <v>4883.5</v>
      </c>
    </row>
    <row r="32" spans="1:12" ht="18" customHeight="1" x14ac:dyDescent="0.25">
      <c r="A32" s="11" t="s">
        <v>12</v>
      </c>
      <c r="B32" s="7"/>
      <c r="C32" s="3"/>
      <c r="D32" s="4">
        <f>D34+D36+D38+D40+D42</f>
        <v>10247</v>
      </c>
      <c r="E32" s="4">
        <v>2814</v>
      </c>
      <c r="F32" s="4">
        <v>7433</v>
      </c>
      <c r="G32" s="4">
        <f t="shared" ref="G32:L32" si="9">G34+G36+G38+G40+G42</f>
        <v>6391.5</v>
      </c>
      <c r="H32" s="4">
        <f t="shared" si="9"/>
        <v>1198.5</v>
      </c>
      <c r="I32" s="4">
        <f t="shared" si="9"/>
        <v>5193</v>
      </c>
      <c r="J32" s="4">
        <f t="shared" si="9"/>
        <v>5493</v>
      </c>
      <c r="K32" s="4">
        <f t="shared" si="9"/>
        <v>609.5</v>
      </c>
      <c r="L32" s="4">
        <f t="shared" si="9"/>
        <v>4883.5</v>
      </c>
    </row>
    <row r="33" spans="1:12" ht="77.25" customHeight="1" x14ac:dyDescent="0.25">
      <c r="A33" s="11" t="s">
        <v>36</v>
      </c>
      <c r="B33" s="7"/>
      <c r="C33" s="11" t="s">
        <v>48</v>
      </c>
      <c r="D33" s="4">
        <v>750</v>
      </c>
      <c r="E33" s="4">
        <v>0</v>
      </c>
      <c r="F33" s="4">
        <v>750</v>
      </c>
      <c r="G33" s="4">
        <v>198</v>
      </c>
      <c r="H33" s="4">
        <v>0</v>
      </c>
      <c r="I33" s="4">
        <v>198</v>
      </c>
      <c r="J33" s="4">
        <v>188.3</v>
      </c>
      <c r="K33" s="4">
        <v>0</v>
      </c>
      <c r="L33" s="4">
        <v>188.3</v>
      </c>
    </row>
    <row r="34" spans="1:12" ht="18.75" customHeight="1" x14ac:dyDescent="0.25">
      <c r="A34" s="11" t="s">
        <v>12</v>
      </c>
      <c r="B34" s="7"/>
      <c r="C34" s="3"/>
      <c r="D34" s="4">
        <f>D33</f>
        <v>750</v>
      </c>
      <c r="E34" s="4">
        <f t="shared" ref="E34:L34" si="10">E33</f>
        <v>0</v>
      </c>
      <c r="F34" s="4">
        <f t="shared" si="10"/>
        <v>750</v>
      </c>
      <c r="G34" s="4">
        <f t="shared" si="10"/>
        <v>198</v>
      </c>
      <c r="H34" s="4">
        <f t="shared" si="10"/>
        <v>0</v>
      </c>
      <c r="I34" s="4">
        <f t="shared" si="10"/>
        <v>198</v>
      </c>
      <c r="J34" s="4">
        <f t="shared" si="10"/>
        <v>188.3</v>
      </c>
      <c r="K34" s="4">
        <f t="shared" si="10"/>
        <v>0</v>
      </c>
      <c r="L34" s="4">
        <f t="shared" si="10"/>
        <v>188.3</v>
      </c>
    </row>
    <row r="35" spans="1:12" ht="78.75" x14ac:dyDescent="0.25">
      <c r="A35" s="11" t="s">
        <v>18</v>
      </c>
      <c r="B35" s="7"/>
      <c r="C35" s="14" t="s">
        <v>48</v>
      </c>
      <c r="D35" s="4">
        <v>794</v>
      </c>
      <c r="E35" s="4">
        <v>794</v>
      </c>
      <c r="F35" s="4">
        <v>0</v>
      </c>
      <c r="G35" s="4">
        <v>655</v>
      </c>
      <c r="H35" s="4">
        <v>655</v>
      </c>
      <c r="I35" s="4">
        <v>0</v>
      </c>
      <c r="J35" s="4">
        <v>425</v>
      </c>
      <c r="K35" s="4">
        <v>425</v>
      </c>
      <c r="L35" s="4">
        <v>0</v>
      </c>
    </row>
    <row r="36" spans="1:12" ht="19.5" customHeight="1" x14ac:dyDescent="0.25">
      <c r="A36" s="11" t="s">
        <v>12</v>
      </c>
      <c r="B36" s="7"/>
      <c r="C36" s="3"/>
      <c r="D36" s="4">
        <f>D35</f>
        <v>794</v>
      </c>
      <c r="E36" s="4">
        <f t="shared" ref="E36:L36" si="11">E35</f>
        <v>794</v>
      </c>
      <c r="F36" s="4">
        <f t="shared" si="11"/>
        <v>0</v>
      </c>
      <c r="G36" s="4">
        <f t="shared" si="11"/>
        <v>655</v>
      </c>
      <c r="H36" s="4">
        <f t="shared" si="11"/>
        <v>655</v>
      </c>
      <c r="I36" s="4">
        <f t="shared" si="11"/>
        <v>0</v>
      </c>
      <c r="J36" s="4">
        <f t="shared" si="11"/>
        <v>425</v>
      </c>
      <c r="K36" s="4">
        <f t="shared" si="11"/>
        <v>425</v>
      </c>
      <c r="L36" s="4">
        <f t="shared" si="11"/>
        <v>0</v>
      </c>
    </row>
    <row r="37" spans="1:12" ht="110.25" x14ac:dyDescent="0.25">
      <c r="A37" s="11" t="s">
        <v>19</v>
      </c>
      <c r="B37" s="7"/>
      <c r="C37" s="11" t="s">
        <v>49</v>
      </c>
      <c r="D37" s="4">
        <v>650</v>
      </c>
      <c r="E37" s="4">
        <v>650</v>
      </c>
      <c r="F37" s="4">
        <v>0</v>
      </c>
      <c r="G37" s="4">
        <v>40</v>
      </c>
      <c r="H37" s="4">
        <v>40</v>
      </c>
      <c r="I37" s="4">
        <v>0</v>
      </c>
      <c r="J37" s="4">
        <v>0</v>
      </c>
      <c r="K37" s="4">
        <v>0</v>
      </c>
      <c r="L37" s="4">
        <v>0</v>
      </c>
    </row>
    <row r="38" spans="1:12" ht="15.75" x14ac:dyDescent="0.25">
      <c r="A38" s="11" t="s">
        <v>12</v>
      </c>
      <c r="B38" s="7"/>
      <c r="C38" s="3"/>
      <c r="D38" s="4">
        <f>D37</f>
        <v>650</v>
      </c>
      <c r="E38" s="4">
        <f t="shared" ref="E38:L38" si="12">E37</f>
        <v>650</v>
      </c>
      <c r="F38" s="4">
        <f t="shared" si="12"/>
        <v>0</v>
      </c>
      <c r="G38" s="4">
        <f t="shared" si="12"/>
        <v>40</v>
      </c>
      <c r="H38" s="4">
        <f t="shared" si="12"/>
        <v>40</v>
      </c>
      <c r="I38" s="4">
        <f t="shared" si="12"/>
        <v>0</v>
      </c>
      <c r="J38" s="4">
        <f t="shared" si="12"/>
        <v>0</v>
      </c>
      <c r="K38" s="4">
        <f t="shared" si="12"/>
        <v>0</v>
      </c>
      <c r="L38" s="4">
        <f t="shared" si="12"/>
        <v>0</v>
      </c>
    </row>
    <row r="39" spans="1:12" ht="112.5" customHeight="1" x14ac:dyDescent="0.25">
      <c r="A39" s="11" t="s">
        <v>37</v>
      </c>
      <c r="B39" s="7"/>
      <c r="C39" s="11" t="s">
        <v>28</v>
      </c>
      <c r="D39" s="4">
        <v>1371</v>
      </c>
      <c r="E39" s="4">
        <v>100</v>
      </c>
      <c r="F39" s="4">
        <v>1271</v>
      </c>
      <c r="G39" s="4">
        <v>34.700000000000003</v>
      </c>
      <c r="H39" s="4">
        <v>0</v>
      </c>
      <c r="I39" s="4">
        <v>34.700000000000003</v>
      </c>
      <c r="J39" s="4">
        <v>34.700000000000003</v>
      </c>
      <c r="K39" s="4">
        <v>0</v>
      </c>
      <c r="L39" s="4">
        <v>34.700000000000003</v>
      </c>
    </row>
    <row r="40" spans="1:12" ht="19.5" customHeight="1" x14ac:dyDescent="0.25">
      <c r="A40" s="11" t="s">
        <v>12</v>
      </c>
      <c r="B40" s="7"/>
      <c r="C40" s="3"/>
      <c r="D40" s="4">
        <f>D39</f>
        <v>1371</v>
      </c>
      <c r="E40" s="4">
        <f t="shared" ref="E40:L40" si="13">E39</f>
        <v>100</v>
      </c>
      <c r="F40" s="4">
        <f t="shared" si="13"/>
        <v>1271</v>
      </c>
      <c r="G40" s="4">
        <f t="shared" si="13"/>
        <v>34.700000000000003</v>
      </c>
      <c r="H40" s="4">
        <f t="shared" si="13"/>
        <v>0</v>
      </c>
      <c r="I40" s="4">
        <f t="shared" si="13"/>
        <v>34.700000000000003</v>
      </c>
      <c r="J40" s="4">
        <f t="shared" si="13"/>
        <v>34.700000000000003</v>
      </c>
      <c r="K40" s="4">
        <f t="shared" si="13"/>
        <v>0</v>
      </c>
      <c r="L40" s="4">
        <f t="shared" si="13"/>
        <v>34.700000000000003</v>
      </c>
    </row>
    <row r="41" spans="1:12" ht="141.75" x14ac:dyDescent="0.25">
      <c r="A41" s="11" t="s">
        <v>20</v>
      </c>
      <c r="B41" s="7"/>
      <c r="C41" s="11" t="s">
        <v>29</v>
      </c>
      <c r="D41" s="4">
        <v>6682</v>
      </c>
      <c r="E41" s="4">
        <v>1270</v>
      </c>
      <c r="F41" s="4">
        <v>5412</v>
      </c>
      <c r="G41" s="4">
        <v>5463.8</v>
      </c>
      <c r="H41" s="4">
        <v>503.5</v>
      </c>
      <c r="I41" s="4">
        <v>4960.3</v>
      </c>
      <c r="J41" s="4">
        <v>4845</v>
      </c>
      <c r="K41" s="4">
        <v>184.5</v>
      </c>
      <c r="L41" s="4">
        <v>4660.5</v>
      </c>
    </row>
    <row r="42" spans="1:12" ht="18" customHeight="1" x14ac:dyDescent="0.25">
      <c r="A42" s="11" t="s">
        <v>12</v>
      </c>
      <c r="B42" s="7"/>
      <c r="C42" s="3"/>
      <c r="D42" s="4">
        <f>D41</f>
        <v>6682</v>
      </c>
      <c r="E42" s="4">
        <f t="shared" ref="E42:L42" si="14">E41</f>
        <v>1270</v>
      </c>
      <c r="F42" s="4">
        <f t="shared" si="14"/>
        <v>5412</v>
      </c>
      <c r="G42" s="4">
        <f t="shared" si="14"/>
        <v>5463.8</v>
      </c>
      <c r="H42" s="4">
        <f t="shared" si="14"/>
        <v>503.5</v>
      </c>
      <c r="I42" s="4">
        <f t="shared" si="14"/>
        <v>4960.3</v>
      </c>
      <c r="J42" s="4">
        <f t="shared" si="14"/>
        <v>4845</v>
      </c>
      <c r="K42" s="4">
        <f t="shared" si="14"/>
        <v>184.5</v>
      </c>
      <c r="L42" s="4">
        <f t="shared" si="14"/>
        <v>4660.5</v>
      </c>
    </row>
    <row r="43" spans="1:12" ht="109.5" customHeight="1" x14ac:dyDescent="0.25">
      <c r="A43" s="11" t="s">
        <v>38</v>
      </c>
      <c r="B43" s="7">
        <v>1011080</v>
      </c>
      <c r="C43" s="3"/>
      <c r="D43" s="4">
        <f>D45+D47+D49+D51+D53</f>
        <v>5311.6</v>
      </c>
      <c r="E43" s="4">
        <v>2626.3</v>
      </c>
      <c r="F43" s="4">
        <v>2685.3</v>
      </c>
      <c r="G43" s="4">
        <f t="shared" ref="G43:L43" si="15">G45+G47+G49+G51+G53</f>
        <v>1557</v>
      </c>
      <c r="H43" s="4">
        <f t="shared" si="15"/>
        <v>1007</v>
      </c>
      <c r="I43" s="4">
        <f t="shared" si="15"/>
        <v>550</v>
      </c>
      <c r="J43" s="4">
        <f t="shared" si="15"/>
        <v>621.59999999999991</v>
      </c>
      <c r="K43" s="4">
        <f t="shared" si="15"/>
        <v>371.6</v>
      </c>
      <c r="L43" s="4">
        <f t="shared" si="15"/>
        <v>250</v>
      </c>
    </row>
    <row r="44" spans="1:12" ht="21" customHeight="1" x14ac:dyDescent="0.25">
      <c r="A44" s="11" t="s">
        <v>12</v>
      </c>
      <c r="B44" s="7"/>
      <c r="C44" s="3"/>
      <c r="D44" s="4">
        <f>D46+D48+D50+D52+D54</f>
        <v>5311.6</v>
      </c>
      <c r="E44" s="4">
        <v>2626.3</v>
      </c>
      <c r="F44" s="4">
        <f t="shared" ref="F44:L44" si="16">F46+F48+F50+F52+F54</f>
        <v>2685.3</v>
      </c>
      <c r="G44" s="4">
        <f t="shared" si="16"/>
        <v>1557</v>
      </c>
      <c r="H44" s="4">
        <f t="shared" si="16"/>
        <v>1007</v>
      </c>
      <c r="I44" s="4">
        <f t="shared" si="16"/>
        <v>550</v>
      </c>
      <c r="J44" s="4">
        <f t="shared" si="16"/>
        <v>621.59999999999991</v>
      </c>
      <c r="K44" s="4">
        <f t="shared" si="16"/>
        <v>371.6</v>
      </c>
      <c r="L44" s="4">
        <f t="shared" si="16"/>
        <v>250</v>
      </c>
    </row>
    <row r="45" spans="1:12" ht="110.25" x14ac:dyDescent="0.25">
      <c r="A45" s="11" t="s">
        <v>39</v>
      </c>
      <c r="B45" s="7"/>
      <c r="C45" s="14" t="s">
        <v>49</v>
      </c>
      <c r="D45" s="4">
        <v>953</v>
      </c>
      <c r="E45" s="4">
        <v>318</v>
      </c>
      <c r="F45" s="4">
        <v>635</v>
      </c>
      <c r="G45" s="4">
        <v>206.8</v>
      </c>
      <c r="H45" s="4">
        <v>6.8</v>
      </c>
      <c r="I45" s="4">
        <v>200</v>
      </c>
      <c r="J45" s="4">
        <v>6.8</v>
      </c>
      <c r="K45" s="4">
        <v>6.8</v>
      </c>
      <c r="L45" s="4">
        <v>0</v>
      </c>
    </row>
    <row r="46" spans="1:12" ht="15.75" x14ac:dyDescent="0.25">
      <c r="A46" s="11" t="s">
        <v>12</v>
      </c>
      <c r="B46" s="7"/>
      <c r="C46" s="3"/>
      <c r="D46" s="4">
        <f>D45</f>
        <v>953</v>
      </c>
      <c r="E46" s="4">
        <f t="shared" ref="E46:L46" si="17">E45</f>
        <v>318</v>
      </c>
      <c r="F46" s="4">
        <f t="shared" si="17"/>
        <v>635</v>
      </c>
      <c r="G46" s="4">
        <f t="shared" si="17"/>
        <v>206.8</v>
      </c>
      <c r="H46" s="4">
        <f t="shared" si="17"/>
        <v>6.8</v>
      </c>
      <c r="I46" s="4">
        <f t="shared" si="17"/>
        <v>200</v>
      </c>
      <c r="J46" s="4">
        <f t="shared" si="17"/>
        <v>6.8</v>
      </c>
      <c r="K46" s="4">
        <f t="shared" si="17"/>
        <v>6.8</v>
      </c>
      <c r="L46" s="4">
        <f t="shared" si="17"/>
        <v>0</v>
      </c>
    </row>
    <row r="47" spans="1:12" ht="110.25" x14ac:dyDescent="0.25">
      <c r="A47" s="11" t="s">
        <v>21</v>
      </c>
      <c r="B47" s="7"/>
      <c r="C47" s="14" t="s">
        <v>49</v>
      </c>
      <c r="D47" s="4">
        <v>367.2</v>
      </c>
      <c r="E47" s="4">
        <v>317.2</v>
      </c>
      <c r="F47" s="4">
        <v>50</v>
      </c>
      <c r="G47" s="4">
        <v>186.6</v>
      </c>
      <c r="H47" s="4">
        <v>186.6</v>
      </c>
      <c r="I47" s="4">
        <v>0</v>
      </c>
      <c r="J47" s="4">
        <v>50.9</v>
      </c>
      <c r="K47" s="4">
        <v>50.9</v>
      </c>
      <c r="L47" s="4">
        <v>0</v>
      </c>
    </row>
    <row r="48" spans="1:12" ht="18" customHeight="1" x14ac:dyDescent="0.25">
      <c r="A48" s="11" t="s">
        <v>12</v>
      </c>
      <c r="B48" s="7"/>
      <c r="C48" s="3"/>
      <c r="D48" s="4">
        <f>D47</f>
        <v>367.2</v>
      </c>
      <c r="E48" s="4">
        <f t="shared" ref="E48:L48" si="18">E47</f>
        <v>317.2</v>
      </c>
      <c r="F48" s="4">
        <f t="shared" si="18"/>
        <v>50</v>
      </c>
      <c r="G48" s="4">
        <f t="shared" si="18"/>
        <v>186.6</v>
      </c>
      <c r="H48" s="4">
        <f t="shared" si="18"/>
        <v>186.6</v>
      </c>
      <c r="I48" s="4">
        <f t="shared" si="18"/>
        <v>0</v>
      </c>
      <c r="J48" s="4">
        <f t="shared" si="18"/>
        <v>50.9</v>
      </c>
      <c r="K48" s="4">
        <f t="shared" si="18"/>
        <v>50.9</v>
      </c>
      <c r="L48" s="4">
        <f t="shared" si="18"/>
        <v>0</v>
      </c>
    </row>
    <row r="49" spans="1:12" ht="111" customHeight="1" x14ac:dyDescent="0.25">
      <c r="A49" s="11" t="s">
        <v>40</v>
      </c>
      <c r="B49" s="7"/>
      <c r="C49" s="11" t="s">
        <v>28</v>
      </c>
      <c r="D49" s="4">
        <v>975</v>
      </c>
      <c r="E49" s="4">
        <v>340</v>
      </c>
      <c r="F49" s="4">
        <v>635</v>
      </c>
      <c r="G49" s="13">
        <v>125.6</v>
      </c>
      <c r="H49" s="4">
        <v>25.6</v>
      </c>
      <c r="I49" s="4">
        <v>100</v>
      </c>
      <c r="J49" s="4">
        <v>25.6</v>
      </c>
      <c r="K49" s="4">
        <v>25.6</v>
      </c>
      <c r="L49" s="4">
        <v>0</v>
      </c>
    </row>
    <row r="50" spans="1:12" ht="18" customHeight="1" x14ac:dyDescent="0.25">
      <c r="A50" s="11" t="s">
        <v>12</v>
      </c>
      <c r="B50" s="7"/>
      <c r="C50" s="3"/>
      <c r="D50" s="4">
        <f>D49</f>
        <v>975</v>
      </c>
      <c r="E50" s="4">
        <f t="shared" ref="E50:L50" si="19">E49</f>
        <v>340</v>
      </c>
      <c r="F50" s="4">
        <f t="shared" si="19"/>
        <v>635</v>
      </c>
      <c r="G50" s="4">
        <f t="shared" si="19"/>
        <v>125.6</v>
      </c>
      <c r="H50" s="4">
        <f t="shared" si="19"/>
        <v>25.6</v>
      </c>
      <c r="I50" s="4">
        <f t="shared" si="19"/>
        <v>100</v>
      </c>
      <c r="J50" s="4">
        <f t="shared" si="19"/>
        <v>25.6</v>
      </c>
      <c r="K50" s="4">
        <f t="shared" si="19"/>
        <v>25.6</v>
      </c>
      <c r="L50" s="4">
        <f t="shared" si="19"/>
        <v>0</v>
      </c>
    </row>
    <row r="51" spans="1:12" ht="110.25" x14ac:dyDescent="0.25">
      <c r="A51" s="11" t="s">
        <v>22</v>
      </c>
      <c r="B51" s="7"/>
      <c r="C51" s="14" t="s">
        <v>28</v>
      </c>
      <c r="D51" s="4">
        <v>63.5</v>
      </c>
      <c r="E51" s="4">
        <v>65.5</v>
      </c>
      <c r="F51" s="4">
        <v>0</v>
      </c>
      <c r="G51" s="13">
        <v>45</v>
      </c>
      <c r="H51" s="4">
        <v>45</v>
      </c>
      <c r="I51" s="4">
        <v>0</v>
      </c>
      <c r="J51" s="4">
        <v>0</v>
      </c>
      <c r="K51" s="4">
        <v>0</v>
      </c>
      <c r="L51" s="4">
        <v>0</v>
      </c>
    </row>
    <row r="52" spans="1:12" ht="15.75" x14ac:dyDescent="0.25">
      <c r="A52" s="11" t="s">
        <v>12</v>
      </c>
      <c r="B52" s="7"/>
      <c r="C52" s="3"/>
      <c r="D52" s="4">
        <f>D51</f>
        <v>63.5</v>
      </c>
      <c r="E52" s="4">
        <f t="shared" ref="E52:L52" si="20">E51</f>
        <v>65.5</v>
      </c>
      <c r="F52" s="4">
        <f t="shared" si="20"/>
        <v>0</v>
      </c>
      <c r="G52" s="4">
        <f t="shared" si="20"/>
        <v>45</v>
      </c>
      <c r="H52" s="4">
        <f t="shared" si="20"/>
        <v>45</v>
      </c>
      <c r="I52" s="4">
        <f t="shared" si="20"/>
        <v>0</v>
      </c>
      <c r="J52" s="4">
        <f t="shared" si="20"/>
        <v>0</v>
      </c>
      <c r="K52" s="4">
        <f t="shared" si="20"/>
        <v>0</v>
      </c>
      <c r="L52" s="4">
        <f t="shared" si="20"/>
        <v>0</v>
      </c>
    </row>
    <row r="53" spans="1:12" ht="89.25" customHeight="1" x14ac:dyDescent="0.25">
      <c r="A53" s="11" t="s">
        <v>45</v>
      </c>
      <c r="B53" s="7"/>
      <c r="C53" s="11" t="s">
        <v>30</v>
      </c>
      <c r="D53" s="4">
        <v>2952.9</v>
      </c>
      <c r="E53" s="4">
        <v>1587.6</v>
      </c>
      <c r="F53" s="4">
        <v>1365.3</v>
      </c>
      <c r="G53" s="13">
        <v>993</v>
      </c>
      <c r="H53" s="4">
        <v>743</v>
      </c>
      <c r="I53" s="4">
        <v>250</v>
      </c>
      <c r="J53" s="4">
        <v>538.29999999999995</v>
      </c>
      <c r="K53" s="4">
        <v>288.3</v>
      </c>
      <c r="L53" s="4">
        <v>250</v>
      </c>
    </row>
    <row r="54" spans="1:12" ht="18.75" customHeight="1" x14ac:dyDescent="0.25">
      <c r="A54" s="11" t="s">
        <v>12</v>
      </c>
      <c r="B54" s="7"/>
      <c r="C54" s="3"/>
      <c r="D54" s="4">
        <f>D53</f>
        <v>2952.9</v>
      </c>
      <c r="E54" s="4">
        <f t="shared" ref="E54:L54" si="21">E53</f>
        <v>1587.6</v>
      </c>
      <c r="F54" s="4">
        <f t="shared" si="21"/>
        <v>1365.3</v>
      </c>
      <c r="G54" s="4">
        <f t="shared" si="21"/>
        <v>993</v>
      </c>
      <c r="H54" s="4">
        <f t="shared" si="21"/>
        <v>743</v>
      </c>
      <c r="I54" s="4">
        <f t="shared" si="21"/>
        <v>250</v>
      </c>
      <c r="J54" s="4">
        <f t="shared" si="21"/>
        <v>538.29999999999995</v>
      </c>
      <c r="K54" s="4">
        <f t="shared" si="21"/>
        <v>288.3</v>
      </c>
      <c r="L54" s="4">
        <f t="shared" si="21"/>
        <v>250</v>
      </c>
    </row>
    <row r="55" spans="1:12" ht="105.75" customHeight="1" x14ac:dyDescent="0.25">
      <c r="A55" s="11" t="s">
        <v>41</v>
      </c>
      <c r="B55" s="7">
        <v>1014060</v>
      </c>
      <c r="C55" s="3"/>
      <c r="D55" s="4">
        <f>D57+D59+D61</f>
        <v>9202.6</v>
      </c>
      <c r="E55" s="4">
        <f t="shared" ref="E55:L55" si="22">E57+E59+E61</f>
        <v>2613.6</v>
      </c>
      <c r="F55" s="4">
        <f t="shared" si="22"/>
        <v>6589</v>
      </c>
      <c r="G55" s="4">
        <f t="shared" si="22"/>
        <v>2400.3000000000002</v>
      </c>
      <c r="H55" s="4">
        <f t="shared" si="22"/>
        <v>1350.3</v>
      </c>
      <c r="I55" s="4">
        <f t="shared" si="22"/>
        <v>1050</v>
      </c>
      <c r="J55" s="4">
        <f t="shared" si="22"/>
        <v>1673.1</v>
      </c>
      <c r="K55" s="4">
        <f t="shared" si="22"/>
        <v>1080.5</v>
      </c>
      <c r="L55" s="4">
        <f t="shared" si="22"/>
        <v>592.59999999999991</v>
      </c>
    </row>
    <row r="56" spans="1:12" ht="18.75" customHeight="1" x14ac:dyDescent="0.25">
      <c r="A56" s="11" t="s">
        <v>12</v>
      </c>
      <c r="B56" s="7"/>
      <c r="C56" s="3"/>
      <c r="D56" s="4">
        <f>D55</f>
        <v>9202.6</v>
      </c>
      <c r="E56" s="4">
        <f t="shared" ref="E56:L56" si="23">E55</f>
        <v>2613.6</v>
      </c>
      <c r="F56" s="4">
        <f t="shared" si="23"/>
        <v>6589</v>
      </c>
      <c r="G56" s="4">
        <f t="shared" si="23"/>
        <v>2400.3000000000002</v>
      </c>
      <c r="H56" s="4">
        <f t="shared" si="23"/>
        <v>1350.3</v>
      </c>
      <c r="I56" s="4">
        <f t="shared" si="23"/>
        <v>1050</v>
      </c>
      <c r="J56" s="4">
        <f t="shared" si="23"/>
        <v>1673.1</v>
      </c>
      <c r="K56" s="4">
        <f t="shared" si="23"/>
        <v>1080.5</v>
      </c>
      <c r="L56" s="4">
        <f t="shared" si="23"/>
        <v>592.59999999999991</v>
      </c>
    </row>
    <row r="57" spans="1:12" ht="109.5" customHeight="1" x14ac:dyDescent="0.25">
      <c r="A57" s="11" t="s">
        <v>42</v>
      </c>
      <c r="B57" s="7"/>
      <c r="C57" s="11" t="s">
        <v>28</v>
      </c>
      <c r="D57" s="4">
        <v>1106</v>
      </c>
      <c r="E57" s="4">
        <v>550</v>
      </c>
      <c r="F57" s="4">
        <v>556</v>
      </c>
      <c r="G57" s="4">
        <v>590.9</v>
      </c>
      <c r="H57" s="4">
        <v>481.9</v>
      </c>
      <c r="I57" s="4">
        <v>109</v>
      </c>
      <c r="J57" s="4">
        <v>434.9</v>
      </c>
      <c r="K57" s="4">
        <v>376.1</v>
      </c>
      <c r="L57" s="4">
        <v>58.8</v>
      </c>
    </row>
    <row r="58" spans="1:12" ht="18.75" customHeight="1" x14ac:dyDescent="0.25">
      <c r="A58" s="11" t="s">
        <v>12</v>
      </c>
      <c r="B58" s="7"/>
      <c r="C58" s="3"/>
      <c r="D58" s="4">
        <f>D57</f>
        <v>1106</v>
      </c>
      <c r="E58" s="4">
        <f t="shared" ref="E58:L58" si="24">E57</f>
        <v>550</v>
      </c>
      <c r="F58" s="4">
        <f t="shared" si="24"/>
        <v>556</v>
      </c>
      <c r="G58" s="4">
        <f t="shared" si="24"/>
        <v>590.9</v>
      </c>
      <c r="H58" s="4">
        <f t="shared" si="24"/>
        <v>481.9</v>
      </c>
      <c r="I58" s="4">
        <f t="shared" si="24"/>
        <v>109</v>
      </c>
      <c r="J58" s="4">
        <f t="shared" si="24"/>
        <v>434.9</v>
      </c>
      <c r="K58" s="4">
        <f t="shared" si="24"/>
        <v>376.1</v>
      </c>
      <c r="L58" s="4">
        <f t="shared" si="24"/>
        <v>58.8</v>
      </c>
    </row>
    <row r="59" spans="1:12" ht="110.25" x14ac:dyDescent="0.25">
      <c r="A59" s="11" t="s">
        <v>23</v>
      </c>
      <c r="B59" s="7"/>
      <c r="C59" s="14" t="s">
        <v>49</v>
      </c>
      <c r="D59" s="4">
        <v>476</v>
      </c>
      <c r="E59" s="4">
        <v>476</v>
      </c>
      <c r="F59" s="4">
        <v>0</v>
      </c>
      <c r="G59" s="4">
        <v>233.4</v>
      </c>
      <c r="H59" s="4">
        <v>233.4</v>
      </c>
      <c r="I59" s="4">
        <v>0</v>
      </c>
      <c r="J59" s="4">
        <v>73.400000000000006</v>
      </c>
      <c r="K59" s="4">
        <v>73.400000000000006</v>
      </c>
      <c r="L59" s="4">
        <v>0</v>
      </c>
    </row>
    <row r="60" spans="1:12" ht="15.75" x14ac:dyDescent="0.25">
      <c r="A60" s="11" t="s">
        <v>12</v>
      </c>
      <c r="B60" s="7"/>
      <c r="C60" s="3"/>
      <c r="D60" s="4">
        <f>D59</f>
        <v>476</v>
      </c>
      <c r="E60" s="4">
        <f t="shared" ref="E60:L60" si="25">E59</f>
        <v>476</v>
      </c>
      <c r="F60" s="4">
        <f t="shared" si="25"/>
        <v>0</v>
      </c>
      <c r="G60" s="4">
        <f t="shared" si="25"/>
        <v>233.4</v>
      </c>
      <c r="H60" s="4">
        <f t="shared" si="25"/>
        <v>233.4</v>
      </c>
      <c r="I60" s="4">
        <f t="shared" si="25"/>
        <v>0</v>
      </c>
      <c r="J60" s="4">
        <f t="shared" si="25"/>
        <v>73.400000000000006</v>
      </c>
      <c r="K60" s="4">
        <f t="shared" si="25"/>
        <v>73.400000000000006</v>
      </c>
      <c r="L60" s="4">
        <f t="shared" si="25"/>
        <v>0</v>
      </c>
    </row>
    <row r="61" spans="1:12" ht="94.5" customHeight="1" x14ac:dyDescent="0.25">
      <c r="A61" s="11" t="s">
        <v>24</v>
      </c>
      <c r="B61" s="7"/>
      <c r="C61" s="11" t="s">
        <v>50</v>
      </c>
      <c r="D61" s="20">
        <v>7620.6</v>
      </c>
      <c r="E61" s="20">
        <v>1587.6</v>
      </c>
      <c r="F61" s="20">
        <v>6033</v>
      </c>
      <c r="G61" s="4">
        <v>1576</v>
      </c>
      <c r="H61" s="4">
        <v>635</v>
      </c>
      <c r="I61" s="4">
        <v>941</v>
      </c>
      <c r="J61" s="4">
        <v>1164.8</v>
      </c>
      <c r="K61" s="4">
        <v>631</v>
      </c>
      <c r="L61" s="4">
        <v>533.79999999999995</v>
      </c>
    </row>
    <row r="62" spans="1:12" ht="15.75" x14ac:dyDescent="0.25">
      <c r="A62" s="11" t="s">
        <v>12</v>
      </c>
      <c r="B62" s="7"/>
      <c r="C62" s="3"/>
      <c r="D62" s="4">
        <f>D61</f>
        <v>7620.6</v>
      </c>
      <c r="E62" s="4">
        <f t="shared" ref="E62:L62" si="26">E61</f>
        <v>1587.6</v>
      </c>
      <c r="F62" s="4">
        <f t="shared" si="26"/>
        <v>6033</v>
      </c>
      <c r="G62" s="4">
        <f t="shared" si="26"/>
        <v>1576</v>
      </c>
      <c r="H62" s="4">
        <f>H61</f>
        <v>635</v>
      </c>
      <c r="I62" s="4">
        <f t="shared" si="26"/>
        <v>941</v>
      </c>
      <c r="J62" s="4">
        <f t="shared" si="26"/>
        <v>1164.8</v>
      </c>
      <c r="K62" s="4">
        <f t="shared" si="26"/>
        <v>631</v>
      </c>
      <c r="L62" s="4">
        <f t="shared" si="26"/>
        <v>533.79999999999995</v>
      </c>
    </row>
    <row r="63" spans="1:12" ht="23.25" customHeight="1" x14ac:dyDescent="0.25">
      <c r="A63" s="30" t="s">
        <v>27</v>
      </c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</row>
    <row r="64" spans="1:12" ht="58.5" customHeight="1" x14ac:dyDescent="0.25">
      <c r="A64" s="11" t="s">
        <v>43</v>
      </c>
      <c r="B64" s="7">
        <v>1014082</v>
      </c>
      <c r="C64" s="3"/>
      <c r="D64" s="19">
        <f>D66</f>
        <v>31.3</v>
      </c>
      <c r="E64" s="19">
        <f t="shared" ref="E64:L64" si="27">E66</f>
        <v>31.3</v>
      </c>
      <c r="F64" s="19">
        <f t="shared" si="27"/>
        <v>0</v>
      </c>
      <c r="G64" s="19">
        <f t="shared" si="27"/>
        <v>30</v>
      </c>
      <c r="H64" s="19">
        <f t="shared" si="27"/>
        <v>30</v>
      </c>
      <c r="I64" s="19">
        <f t="shared" si="27"/>
        <v>0</v>
      </c>
      <c r="J64" s="19">
        <f t="shared" si="27"/>
        <v>20</v>
      </c>
      <c r="K64" s="19">
        <f t="shared" si="27"/>
        <v>20</v>
      </c>
      <c r="L64" s="19">
        <f t="shared" si="27"/>
        <v>0</v>
      </c>
    </row>
    <row r="65" spans="1:12" ht="20.25" customHeight="1" x14ac:dyDescent="0.25">
      <c r="A65" s="10" t="s">
        <v>12</v>
      </c>
      <c r="B65" s="7"/>
      <c r="C65" s="3"/>
      <c r="D65" s="19">
        <f>D67</f>
        <v>31.3</v>
      </c>
      <c r="E65" s="19">
        <f t="shared" ref="E65:L65" si="28">E67</f>
        <v>31.3</v>
      </c>
      <c r="F65" s="19">
        <f t="shared" si="28"/>
        <v>0</v>
      </c>
      <c r="G65" s="19">
        <f t="shared" si="28"/>
        <v>30</v>
      </c>
      <c r="H65" s="19">
        <f t="shared" si="28"/>
        <v>30</v>
      </c>
      <c r="I65" s="19">
        <f t="shared" si="28"/>
        <v>0</v>
      </c>
      <c r="J65" s="19">
        <f t="shared" si="28"/>
        <v>20</v>
      </c>
      <c r="K65" s="19">
        <f t="shared" si="28"/>
        <v>20</v>
      </c>
      <c r="L65" s="19">
        <f t="shared" si="28"/>
        <v>0</v>
      </c>
    </row>
    <row r="66" spans="1:12" ht="99.75" customHeight="1" x14ac:dyDescent="0.25">
      <c r="A66" s="11" t="s">
        <v>25</v>
      </c>
      <c r="B66" s="7"/>
      <c r="C66" s="3"/>
      <c r="D66" s="4">
        <v>31.3</v>
      </c>
      <c r="E66" s="4">
        <v>31.3</v>
      </c>
      <c r="F66" s="4">
        <v>0</v>
      </c>
      <c r="G66" s="4">
        <f>G68</f>
        <v>30</v>
      </c>
      <c r="H66" s="4">
        <f t="shared" ref="H66:L66" si="29">H68</f>
        <v>30</v>
      </c>
      <c r="I66" s="4">
        <f t="shared" si="29"/>
        <v>0</v>
      </c>
      <c r="J66" s="4">
        <f t="shared" si="29"/>
        <v>20</v>
      </c>
      <c r="K66" s="4">
        <f t="shared" si="29"/>
        <v>20</v>
      </c>
      <c r="L66" s="4">
        <f t="shared" si="29"/>
        <v>0</v>
      </c>
    </row>
    <row r="67" spans="1:12" ht="15.75" x14ac:dyDescent="0.25">
      <c r="A67" s="10" t="s">
        <v>12</v>
      </c>
      <c r="B67" s="7"/>
      <c r="C67" s="3"/>
      <c r="D67" s="4">
        <v>31.3</v>
      </c>
      <c r="E67" s="4">
        <v>31.3</v>
      </c>
      <c r="F67" s="4">
        <v>0</v>
      </c>
      <c r="G67" s="4">
        <f>G66</f>
        <v>30</v>
      </c>
      <c r="H67" s="4">
        <f t="shared" ref="H67:L67" si="30">H66</f>
        <v>30</v>
      </c>
      <c r="I67" s="4">
        <f t="shared" si="30"/>
        <v>0</v>
      </c>
      <c r="J67" s="4">
        <f t="shared" si="30"/>
        <v>20</v>
      </c>
      <c r="K67" s="4">
        <f t="shared" si="30"/>
        <v>20</v>
      </c>
      <c r="L67" s="4">
        <f t="shared" si="30"/>
        <v>0</v>
      </c>
    </row>
    <row r="68" spans="1:12" ht="94.5" x14ac:dyDescent="0.25">
      <c r="A68" s="6" t="s">
        <v>26</v>
      </c>
      <c r="B68" s="5"/>
      <c r="C68" s="11" t="s">
        <v>31</v>
      </c>
      <c r="D68" s="4">
        <v>31.3</v>
      </c>
      <c r="E68" s="4">
        <v>31.3</v>
      </c>
      <c r="F68" s="4">
        <v>0</v>
      </c>
      <c r="G68" s="4">
        <v>30</v>
      </c>
      <c r="H68" s="4">
        <v>30</v>
      </c>
      <c r="I68" s="4">
        <v>0</v>
      </c>
      <c r="J68" s="4">
        <v>20</v>
      </c>
      <c r="K68" s="4">
        <v>20</v>
      </c>
      <c r="L68" s="4">
        <v>0</v>
      </c>
    </row>
    <row r="69" spans="1:12" ht="15.75" x14ac:dyDescent="0.25">
      <c r="A69" s="10" t="s">
        <v>12</v>
      </c>
      <c r="B69" s="5"/>
      <c r="C69" s="5"/>
      <c r="D69" s="4">
        <v>31.3</v>
      </c>
      <c r="E69" s="4">
        <v>31.3</v>
      </c>
      <c r="F69" s="4">
        <v>0</v>
      </c>
      <c r="G69" s="4">
        <f>G68</f>
        <v>30</v>
      </c>
      <c r="H69" s="4">
        <f t="shared" ref="H69:L69" si="31">H68</f>
        <v>30</v>
      </c>
      <c r="I69" s="4">
        <f t="shared" si="31"/>
        <v>0</v>
      </c>
      <c r="J69" s="4">
        <f t="shared" si="31"/>
        <v>20</v>
      </c>
      <c r="K69" s="4">
        <f t="shared" si="31"/>
        <v>20</v>
      </c>
      <c r="L69" s="4">
        <f t="shared" si="31"/>
        <v>0</v>
      </c>
    </row>
    <row r="70" spans="1:12" ht="23.25" customHeight="1" x14ac:dyDescent="0.25">
      <c r="A70" s="30" t="s">
        <v>55</v>
      </c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</row>
    <row r="71" spans="1:12" ht="63.75" customHeight="1" x14ac:dyDescent="0.25">
      <c r="A71" s="14" t="s">
        <v>43</v>
      </c>
      <c r="B71" s="7">
        <v>1019770</v>
      </c>
      <c r="C71" s="3"/>
      <c r="D71" s="19">
        <f>D73</f>
        <v>75</v>
      </c>
      <c r="E71" s="19">
        <f t="shared" ref="E71:L71" si="32">E73</f>
        <v>75</v>
      </c>
      <c r="F71" s="19">
        <f t="shared" si="32"/>
        <v>0</v>
      </c>
      <c r="G71" s="19">
        <f t="shared" si="32"/>
        <v>75</v>
      </c>
      <c r="H71" s="19">
        <f t="shared" si="32"/>
        <v>75</v>
      </c>
      <c r="I71" s="19">
        <f t="shared" si="32"/>
        <v>0</v>
      </c>
      <c r="J71" s="19">
        <f t="shared" si="32"/>
        <v>75</v>
      </c>
      <c r="K71" s="19">
        <f t="shared" si="32"/>
        <v>75</v>
      </c>
      <c r="L71" s="19">
        <f t="shared" si="32"/>
        <v>0</v>
      </c>
    </row>
    <row r="72" spans="1:12" ht="20.25" customHeight="1" x14ac:dyDescent="0.25">
      <c r="A72" s="10" t="s">
        <v>12</v>
      </c>
      <c r="B72" s="7"/>
      <c r="C72" s="3"/>
      <c r="D72" s="19">
        <f>D74</f>
        <v>75</v>
      </c>
      <c r="E72" s="19">
        <f t="shared" ref="E72:L72" si="33">E74</f>
        <v>75</v>
      </c>
      <c r="F72" s="19">
        <f t="shared" si="33"/>
        <v>0</v>
      </c>
      <c r="G72" s="19">
        <f t="shared" si="33"/>
        <v>75</v>
      </c>
      <c r="H72" s="19">
        <f t="shared" si="33"/>
        <v>75</v>
      </c>
      <c r="I72" s="19">
        <f t="shared" si="33"/>
        <v>0</v>
      </c>
      <c r="J72" s="19">
        <f t="shared" si="33"/>
        <v>75</v>
      </c>
      <c r="K72" s="19">
        <f t="shared" si="33"/>
        <v>75</v>
      </c>
      <c r="L72" s="19">
        <f t="shared" si="33"/>
        <v>0</v>
      </c>
    </row>
    <row r="73" spans="1:12" ht="165" customHeight="1" x14ac:dyDescent="0.25">
      <c r="A73" s="14" t="s">
        <v>56</v>
      </c>
      <c r="B73" s="7"/>
      <c r="C73" s="3"/>
      <c r="D73" s="19">
        <v>75</v>
      </c>
      <c r="E73" s="4">
        <v>75</v>
      </c>
      <c r="F73" s="4">
        <v>0</v>
      </c>
      <c r="G73" s="19">
        <v>75</v>
      </c>
      <c r="H73" s="4">
        <v>75</v>
      </c>
      <c r="I73" s="4">
        <v>0</v>
      </c>
      <c r="J73" s="19">
        <v>75</v>
      </c>
      <c r="K73" s="19">
        <v>75</v>
      </c>
      <c r="L73" s="4">
        <v>0</v>
      </c>
    </row>
    <row r="74" spans="1:12" ht="24.75" customHeight="1" x14ac:dyDescent="0.25">
      <c r="A74" s="10" t="s">
        <v>12</v>
      </c>
      <c r="B74" s="7"/>
      <c r="C74" s="3"/>
      <c r="D74" s="19">
        <v>75</v>
      </c>
      <c r="E74" s="4">
        <v>75</v>
      </c>
      <c r="F74" s="4">
        <v>0</v>
      </c>
      <c r="G74" s="19">
        <v>75</v>
      </c>
      <c r="H74" s="4">
        <v>75</v>
      </c>
      <c r="I74" s="4">
        <v>0</v>
      </c>
      <c r="J74" s="19">
        <v>75</v>
      </c>
      <c r="K74" s="19">
        <v>75</v>
      </c>
      <c r="L74" s="4">
        <v>0</v>
      </c>
    </row>
    <row r="75" spans="1:12" ht="18" customHeight="1" x14ac:dyDescent="0.25">
      <c r="A75" s="23"/>
      <c r="B75" s="24"/>
      <c r="C75" s="25"/>
      <c r="D75" s="26"/>
      <c r="E75" s="27"/>
      <c r="F75" s="27"/>
      <c r="G75" s="26"/>
      <c r="H75" s="27"/>
      <c r="I75" s="27"/>
      <c r="J75" s="26"/>
      <c r="K75" s="26"/>
      <c r="L75" s="27"/>
    </row>
    <row r="76" spans="1:12" ht="18" customHeight="1" x14ac:dyDescent="0.25">
      <c r="A76" s="23"/>
      <c r="B76" s="24"/>
      <c r="C76" s="25"/>
      <c r="D76" s="26"/>
      <c r="E76" s="27"/>
      <c r="F76" s="27"/>
      <c r="G76" s="26"/>
      <c r="H76" s="27"/>
      <c r="I76" s="27"/>
      <c r="J76" s="26"/>
      <c r="K76" s="26"/>
      <c r="L76" s="27"/>
    </row>
    <row r="77" spans="1:12" ht="15" customHeight="1" x14ac:dyDescent="0.25"/>
    <row r="78" spans="1:12" ht="15.75" x14ac:dyDescent="0.25">
      <c r="A78" s="29" t="s">
        <v>58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</row>
    <row r="79" spans="1:12" ht="15.75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</row>
    <row r="80" spans="1:12" ht="16.5" customHeight="1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</row>
    <row r="81" spans="1:12" ht="20.25" customHeight="1" x14ac:dyDescent="0.25">
      <c r="A81" s="29" t="s">
        <v>61</v>
      </c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</row>
    <row r="82" spans="1:12" x14ac:dyDescent="0.25">
      <c r="A82" s="1" t="s">
        <v>60</v>
      </c>
    </row>
  </sheetData>
  <mergeCells count="20">
    <mergeCell ref="G1:L2"/>
    <mergeCell ref="J10:L10"/>
    <mergeCell ref="A10:A11"/>
    <mergeCell ref="B10:B11"/>
    <mergeCell ref="C10:C11"/>
    <mergeCell ref="A6:L6"/>
    <mergeCell ref="A4:L4"/>
    <mergeCell ref="A5:L5"/>
    <mergeCell ref="A7:L7"/>
    <mergeCell ref="A81:L81"/>
    <mergeCell ref="A78:L78"/>
    <mergeCell ref="A70:L70"/>
    <mergeCell ref="A63:L63"/>
    <mergeCell ref="A8:L8"/>
    <mergeCell ref="A15:L15"/>
    <mergeCell ref="A26:L26"/>
    <mergeCell ref="A27:L27"/>
    <mergeCell ref="A28:L28"/>
    <mergeCell ref="D10:F10"/>
    <mergeCell ref="G10:I10"/>
  </mergeCells>
  <pageMargins left="0.31496062992125984" right="0.39370078740157483" top="1.1811023622047245" bottom="0.35433070866141736" header="0.31496062992125984" footer="0.31496062992125984"/>
  <pageSetup paperSize="9" scale="98" fitToHeight="0" orientation="landscape" r:id="rId1"/>
  <rowBreaks count="4" manualBreakCount="4">
    <brk id="46" max="11" man="1"/>
    <brk id="52" max="11" man="1"/>
    <brk id="58" max="16383" man="1"/>
    <brk id="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 2</vt:lpstr>
      <vt:lpstr>'Додаток 2'!Заголовки_для_печати</vt:lpstr>
      <vt:lpstr>'Додаток 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Гладка Ірина Миколаївна</dc:creator>
  <cp:lastModifiedBy>Пєхова Людмила Миколаївна</cp:lastModifiedBy>
  <cp:lastPrinted>2025-05-07T12:06:52Z</cp:lastPrinted>
  <dcterms:created xsi:type="dcterms:W3CDTF">2015-06-05T18:19:34Z</dcterms:created>
  <dcterms:modified xsi:type="dcterms:W3CDTF">2025-05-07T12:08:27Z</dcterms:modified>
</cp:coreProperties>
</file>