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я\ПРОГРАМИ 2019-2024 роки\Заключний звіт  ОНПС за 2022 - 2024 роки та за 2024 рік\ЗВІТ ФІНАЛЬНИЙ\СМР сесія\"/>
    </mc:Choice>
  </mc:AlternateContent>
  <bookViews>
    <workbookView xWindow="0" yWindow="0" windowWidth="28800" windowHeight="12300"/>
  </bookViews>
  <sheets>
    <sheet name="Додаток 5" sheetId="3" r:id="rId1"/>
  </sheets>
  <definedNames>
    <definedName name="_xlnm.Print_Titles" localSheetId="0">'Додаток 5'!$6:$8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 l="1"/>
  <c r="L115" i="3" l="1"/>
  <c r="J53" i="3"/>
  <c r="J54" i="3"/>
  <c r="J52" i="3"/>
  <c r="J33" i="3"/>
  <c r="J34" i="3"/>
  <c r="J32" i="3"/>
  <c r="J29" i="3"/>
  <c r="J30" i="3"/>
  <c r="J28" i="3"/>
  <c r="I171" i="3" l="1"/>
  <c r="I151" i="3"/>
  <c r="K115" i="3"/>
  <c r="H115" i="3"/>
  <c r="I59" i="3"/>
  <c r="H51" i="3"/>
  <c r="I51" i="3"/>
  <c r="J51" i="3"/>
  <c r="K51" i="3"/>
  <c r="L51" i="3"/>
  <c r="G51" i="3"/>
  <c r="G53" i="3"/>
  <c r="G54" i="3"/>
  <c r="G52" i="3"/>
  <c r="H31" i="3"/>
  <c r="I31" i="3"/>
  <c r="J31" i="3"/>
  <c r="K31" i="3"/>
  <c r="L31" i="3"/>
  <c r="G31" i="3"/>
  <c r="G33" i="3"/>
  <c r="G34" i="3"/>
  <c r="G32" i="3"/>
  <c r="H27" i="3"/>
  <c r="I27" i="3"/>
  <c r="J27" i="3"/>
  <c r="K27" i="3"/>
  <c r="L27" i="3"/>
  <c r="G29" i="3"/>
  <c r="G30" i="3"/>
  <c r="G28" i="3"/>
  <c r="G27" i="3" s="1"/>
  <c r="J19" i="3" l="1"/>
  <c r="E146" i="3"/>
  <c r="E143" i="3" s="1"/>
  <c r="F146" i="3"/>
  <c r="H146" i="3"/>
  <c r="I146" i="3"/>
  <c r="K146" i="3"/>
  <c r="L146" i="3"/>
  <c r="D146" i="3"/>
  <c r="D143" i="3" s="1"/>
  <c r="E145" i="3"/>
  <c r="F145" i="3"/>
  <c r="H145" i="3"/>
  <c r="I145" i="3"/>
  <c r="K145" i="3"/>
  <c r="L145" i="3"/>
  <c r="E144" i="3"/>
  <c r="F144" i="3"/>
  <c r="H144" i="3"/>
  <c r="H143" i="3" s="1"/>
  <c r="I144" i="3"/>
  <c r="K144" i="3"/>
  <c r="L144" i="3"/>
  <c r="D145" i="3"/>
  <c r="K143" i="3"/>
  <c r="D144" i="3"/>
  <c r="L143" i="3" l="1"/>
  <c r="I143" i="3"/>
  <c r="F143" i="3"/>
  <c r="E11" i="3"/>
  <c r="F11" i="3"/>
  <c r="H11" i="3"/>
  <c r="K11" i="3"/>
  <c r="D11" i="3"/>
  <c r="E10" i="3"/>
  <c r="F10" i="3"/>
  <c r="D10" i="3"/>
  <c r="K12" i="3"/>
  <c r="E12" i="3"/>
  <c r="F12" i="3"/>
  <c r="E9" i="3"/>
  <c r="F9" i="3"/>
  <c r="D9" i="3"/>
  <c r="D12" i="3"/>
  <c r="E167" i="3"/>
  <c r="F167" i="3"/>
  <c r="H167" i="3"/>
  <c r="K167" i="3"/>
  <c r="E170" i="3"/>
  <c r="F170" i="3"/>
  <c r="H170" i="3"/>
  <c r="I170" i="3"/>
  <c r="K170" i="3"/>
  <c r="L170" i="3"/>
  <c r="E169" i="3"/>
  <c r="F169" i="3"/>
  <c r="H169" i="3"/>
  <c r="I169" i="3"/>
  <c r="K169" i="3"/>
  <c r="L169" i="3"/>
  <c r="E168" i="3"/>
  <c r="F168" i="3"/>
  <c r="H168" i="3"/>
  <c r="I168" i="3"/>
  <c r="K168" i="3"/>
  <c r="L168" i="3"/>
  <c r="L167" i="3" s="1"/>
  <c r="D170" i="3"/>
  <c r="D169" i="3"/>
  <c r="D168" i="3"/>
  <c r="E171" i="3"/>
  <c r="F171" i="3"/>
  <c r="H171" i="3"/>
  <c r="K171" i="3"/>
  <c r="L171" i="3"/>
  <c r="E163" i="3"/>
  <c r="F163" i="3"/>
  <c r="H163" i="3"/>
  <c r="I163" i="3"/>
  <c r="K163" i="3"/>
  <c r="L163" i="3"/>
  <c r="E159" i="3"/>
  <c r="F159" i="3"/>
  <c r="H159" i="3"/>
  <c r="I159" i="3"/>
  <c r="K159" i="3"/>
  <c r="L159" i="3"/>
  <c r="E155" i="3"/>
  <c r="F155" i="3"/>
  <c r="H155" i="3"/>
  <c r="I155" i="3"/>
  <c r="K155" i="3"/>
  <c r="L155" i="3"/>
  <c r="E151" i="3"/>
  <c r="F151" i="3"/>
  <c r="H151" i="3"/>
  <c r="K151" i="3"/>
  <c r="L151" i="3"/>
  <c r="E147" i="3"/>
  <c r="F147" i="3"/>
  <c r="H147" i="3"/>
  <c r="I147" i="3"/>
  <c r="K147" i="3"/>
  <c r="L147" i="3"/>
  <c r="E135" i="3"/>
  <c r="F135" i="3"/>
  <c r="H135" i="3"/>
  <c r="K135" i="3"/>
  <c r="D135" i="3"/>
  <c r="E139" i="3"/>
  <c r="F139" i="3"/>
  <c r="H139" i="3"/>
  <c r="I139" i="3"/>
  <c r="K139" i="3"/>
  <c r="L139" i="3"/>
  <c r="G140" i="3"/>
  <c r="J140" i="3"/>
  <c r="E123" i="3"/>
  <c r="F123" i="3"/>
  <c r="H123" i="3"/>
  <c r="K123" i="3"/>
  <c r="E131" i="3"/>
  <c r="F131" i="3"/>
  <c r="H131" i="3"/>
  <c r="I131" i="3"/>
  <c r="K131" i="3"/>
  <c r="L131" i="3"/>
  <c r="E127" i="3"/>
  <c r="F127" i="3"/>
  <c r="H127" i="3"/>
  <c r="I127" i="3"/>
  <c r="K127" i="3"/>
  <c r="L127" i="3"/>
  <c r="E126" i="3"/>
  <c r="F126" i="3"/>
  <c r="H126" i="3"/>
  <c r="I126" i="3"/>
  <c r="K126" i="3"/>
  <c r="L126" i="3"/>
  <c r="E125" i="3"/>
  <c r="H125" i="3"/>
  <c r="K125" i="3"/>
  <c r="E124" i="3"/>
  <c r="F124" i="3"/>
  <c r="H124" i="3"/>
  <c r="I124" i="3"/>
  <c r="K124" i="3"/>
  <c r="L124" i="3"/>
  <c r="D126" i="3"/>
  <c r="D124" i="3"/>
  <c r="E87" i="3"/>
  <c r="F87" i="3"/>
  <c r="K87" i="3"/>
  <c r="E90" i="3"/>
  <c r="F90" i="3"/>
  <c r="H90" i="3"/>
  <c r="I90" i="3"/>
  <c r="K90" i="3"/>
  <c r="L90" i="3"/>
  <c r="E89" i="3"/>
  <c r="F89" i="3"/>
  <c r="H89" i="3"/>
  <c r="I89" i="3"/>
  <c r="K89" i="3"/>
  <c r="L89" i="3"/>
  <c r="E88" i="3"/>
  <c r="F88" i="3"/>
  <c r="H88" i="3"/>
  <c r="I88" i="3"/>
  <c r="K88" i="3"/>
  <c r="L88" i="3"/>
  <c r="E82" i="3"/>
  <c r="F82" i="3"/>
  <c r="H82" i="3"/>
  <c r="I82" i="3"/>
  <c r="K82" i="3"/>
  <c r="L82" i="3"/>
  <c r="E81" i="3"/>
  <c r="F81" i="3"/>
  <c r="H81" i="3"/>
  <c r="I81" i="3"/>
  <c r="K81" i="3"/>
  <c r="L81" i="3"/>
  <c r="E80" i="3"/>
  <c r="F80" i="3"/>
  <c r="G80" i="3"/>
  <c r="H80" i="3"/>
  <c r="I80" i="3"/>
  <c r="J80" i="3"/>
  <c r="K80" i="3"/>
  <c r="L80" i="3"/>
  <c r="E67" i="3"/>
  <c r="F67" i="3"/>
  <c r="H67" i="3"/>
  <c r="K67" i="3"/>
  <c r="E70" i="3"/>
  <c r="F70" i="3"/>
  <c r="H70" i="3"/>
  <c r="I70" i="3"/>
  <c r="K70" i="3"/>
  <c r="L70" i="3"/>
  <c r="E69" i="3"/>
  <c r="F69" i="3"/>
  <c r="H69" i="3"/>
  <c r="I69" i="3"/>
  <c r="K69" i="3"/>
  <c r="L69" i="3"/>
  <c r="E68" i="3"/>
  <c r="F68" i="3"/>
  <c r="H68" i="3"/>
  <c r="I68" i="3"/>
  <c r="J68" i="3"/>
  <c r="K68" i="3"/>
  <c r="L68" i="3"/>
  <c r="E59" i="3"/>
  <c r="F59" i="3"/>
  <c r="H59" i="3"/>
  <c r="K59" i="3"/>
  <c r="L59" i="3"/>
  <c r="E58" i="3"/>
  <c r="F58" i="3"/>
  <c r="H58" i="3"/>
  <c r="I58" i="3"/>
  <c r="K58" i="3"/>
  <c r="L58" i="3"/>
  <c r="E57" i="3"/>
  <c r="F57" i="3"/>
  <c r="H57" i="3"/>
  <c r="I57" i="3"/>
  <c r="K57" i="3"/>
  <c r="L57" i="3"/>
  <c r="E56" i="3"/>
  <c r="F56" i="3"/>
  <c r="H56" i="3"/>
  <c r="I56" i="3"/>
  <c r="K56" i="3"/>
  <c r="L56" i="3"/>
  <c r="D90" i="3"/>
  <c r="D89" i="3"/>
  <c r="D88" i="3"/>
  <c r="E35" i="3"/>
  <c r="F35" i="3"/>
  <c r="H35" i="3"/>
  <c r="K35" i="3"/>
  <c r="D38" i="3"/>
  <c r="D35" i="3"/>
  <c r="F38" i="3"/>
  <c r="D37" i="3"/>
  <c r="D36" i="3"/>
  <c r="E51" i="3"/>
  <c r="F51" i="3"/>
  <c r="D54" i="3"/>
  <c r="D51" i="3"/>
  <c r="D44" i="3"/>
  <c r="D40" i="3"/>
  <c r="E14" i="3"/>
  <c r="F14" i="3"/>
  <c r="D14" i="3"/>
  <c r="E17" i="3"/>
  <c r="F17" i="3"/>
  <c r="H17" i="3"/>
  <c r="H12" i="3" s="1"/>
  <c r="I17" i="3"/>
  <c r="K17" i="3"/>
  <c r="L17" i="3"/>
  <c r="D17" i="3"/>
  <c r="E16" i="3"/>
  <c r="F16" i="3"/>
  <c r="H16" i="3"/>
  <c r="I16" i="3"/>
  <c r="K16" i="3"/>
  <c r="L16" i="3"/>
  <c r="E15" i="3"/>
  <c r="F15" i="3"/>
  <c r="H15" i="3"/>
  <c r="H10" i="3" s="1"/>
  <c r="I15" i="3"/>
  <c r="K15" i="3"/>
  <c r="K10" i="3" s="1"/>
  <c r="L15" i="3"/>
  <c r="D16" i="3"/>
  <c r="D15" i="3"/>
  <c r="E31" i="3"/>
  <c r="F31" i="3"/>
  <c r="D31" i="3"/>
  <c r="D32" i="3"/>
  <c r="F27" i="3"/>
  <c r="E27" i="3"/>
  <c r="D27" i="3"/>
  <c r="D28" i="3"/>
  <c r="K14" i="3" l="1"/>
  <c r="K9" i="3" s="1"/>
  <c r="L123" i="3"/>
  <c r="L14" i="3"/>
  <c r="I167" i="3"/>
  <c r="I123" i="3"/>
  <c r="H14" i="3"/>
  <c r="I14" i="3"/>
  <c r="L55" i="3"/>
  <c r="K55" i="3"/>
  <c r="I55" i="3"/>
  <c r="H55" i="3"/>
  <c r="E55" i="3"/>
  <c r="I36" i="3" l="1"/>
  <c r="K36" i="3"/>
  <c r="K37" i="3"/>
  <c r="H36" i="3"/>
  <c r="H37" i="3"/>
  <c r="L36" i="3"/>
  <c r="L10" i="3" s="1"/>
  <c r="L37" i="3"/>
  <c r="L38" i="3"/>
  <c r="K38" i="3"/>
  <c r="I38" i="3"/>
  <c r="H38" i="3"/>
  <c r="E36" i="3"/>
  <c r="E37" i="3"/>
  <c r="E38" i="3"/>
  <c r="F37" i="3"/>
  <c r="F36" i="3"/>
  <c r="L35" i="3" l="1"/>
  <c r="I37" i="3"/>
  <c r="I35" i="3" l="1"/>
  <c r="L138" i="3"/>
  <c r="L12" i="3" s="1"/>
  <c r="L137" i="3"/>
  <c r="L136" i="3"/>
  <c r="K138" i="3"/>
  <c r="K137" i="3"/>
  <c r="K136" i="3"/>
  <c r="L135" i="3" l="1"/>
  <c r="L125" i="3"/>
  <c r="L11" i="3" s="1"/>
  <c r="J173" i="3"/>
  <c r="J169" i="3" s="1"/>
  <c r="J174" i="3"/>
  <c r="J170" i="3" s="1"/>
  <c r="J172" i="3"/>
  <c r="J165" i="3"/>
  <c r="J166" i="3"/>
  <c r="J164" i="3"/>
  <c r="J161" i="3"/>
  <c r="J162" i="3"/>
  <c r="J160" i="3"/>
  <c r="J157" i="3"/>
  <c r="J158" i="3"/>
  <c r="J156" i="3"/>
  <c r="J153" i="3"/>
  <c r="J154" i="3"/>
  <c r="J152" i="3"/>
  <c r="J149" i="3"/>
  <c r="J150" i="3"/>
  <c r="J148" i="3"/>
  <c r="J141" i="3"/>
  <c r="J142" i="3"/>
  <c r="J138" i="3" s="1"/>
  <c r="J136" i="3"/>
  <c r="J133" i="3"/>
  <c r="J134" i="3"/>
  <c r="J126" i="3" s="1"/>
  <c r="J132" i="3"/>
  <c r="J131" i="3" s="1"/>
  <c r="J129" i="3"/>
  <c r="J130" i="3"/>
  <c r="J128" i="3"/>
  <c r="L119" i="3"/>
  <c r="K119" i="3"/>
  <c r="J121" i="3"/>
  <c r="J122" i="3"/>
  <c r="J120" i="3"/>
  <c r="J117" i="3"/>
  <c r="J118" i="3"/>
  <c r="J116" i="3"/>
  <c r="L111" i="3"/>
  <c r="K111" i="3"/>
  <c r="J113" i="3"/>
  <c r="J114" i="3"/>
  <c r="J112" i="3"/>
  <c r="L107" i="3"/>
  <c r="K107" i="3"/>
  <c r="J109" i="3"/>
  <c r="J110" i="3"/>
  <c r="J108" i="3"/>
  <c r="L103" i="3"/>
  <c r="K103" i="3"/>
  <c r="J105" i="3"/>
  <c r="J106" i="3"/>
  <c r="J104" i="3"/>
  <c r="L99" i="3"/>
  <c r="K99" i="3"/>
  <c r="J101" i="3"/>
  <c r="J102" i="3"/>
  <c r="J100" i="3"/>
  <c r="L95" i="3"/>
  <c r="K95" i="3"/>
  <c r="J97" i="3"/>
  <c r="J98" i="3"/>
  <c r="J96" i="3"/>
  <c r="L91" i="3"/>
  <c r="K91" i="3"/>
  <c r="J93" i="3"/>
  <c r="J89" i="3" s="1"/>
  <c r="J94" i="3"/>
  <c r="J92" i="3"/>
  <c r="L83" i="3"/>
  <c r="L79" i="3" s="1"/>
  <c r="K83" i="3"/>
  <c r="K79" i="3" s="1"/>
  <c r="J85" i="3"/>
  <c r="J81" i="3" s="1"/>
  <c r="J86" i="3"/>
  <c r="J82" i="3" s="1"/>
  <c r="J84" i="3"/>
  <c r="L75" i="3"/>
  <c r="K75" i="3"/>
  <c r="J77" i="3"/>
  <c r="J78" i="3"/>
  <c r="J76" i="3"/>
  <c r="L71" i="3"/>
  <c r="K71" i="3"/>
  <c r="J73" i="3"/>
  <c r="J74" i="3"/>
  <c r="J72" i="3"/>
  <c r="J61" i="3"/>
  <c r="J62" i="3"/>
  <c r="J58" i="3" s="1"/>
  <c r="J60" i="3"/>
  <c r="J56" i="3" s="1"/>
  <c r="L47" i="3"/>
  <c r="K47" i="3"/>
  <c r="J49" i="3"/>
  <c r="J50" i="3"/>
  <c r="J48" i="3"/>
  <c r="L43" i="3"/>
  <c r="K43" i="3"/>
  <c r="J45" i="3"/>
  <c r="J46" i="3"/>
  <c r="J44" i="3"/>
  <c r="L39" i="3"/>
  <c r="K39" i="3"/>
  <c r="J42" i="3"/>
  <c r="J41" i="3"/>
  <c r="J40" i="3"/>
  <c r="L23" i="3"/>
  <c r="K23" i="3"/>
  <c r="J25" i="3"/>
  <c r="J26" i="3"/>
  <c r="J15" i="3"/>
  <c r="L18" i="3"/>
  <c r="K18" i="3"/>
  <c r="J21" i="3"/>
  <c r="J20" i="3"/>
  <c r="J16" i="3" s="1"/>
  <c r="I137" i="3"/>
  <c r="I125" i="3" s="1"/>
  <c r="I11" i="3" s="1"/>
  <c r="I138" i="3"/>
  <c r="I12" i="3" s="1"/>
  <c r="I136" i="3"/>
  <c r="H137" i="3"/>
  <c r="H138" i="3"/>
  <c r="H136" i="3"/>
  <c r="G173" i="3"/>
  <c r="G169" i="3" s="1"/>
  <c r="G174" i="3"/>
  <c r="G170" i="3" s="1"/>
  <c r="G172" i="3"/>
  <c r="G165" i="3"/>
  <c r="G166" i="3"/>
  <c r="G164" i="3"/>
  <c r="G161" i="3"/>
  <c r="G162" i="3"/>
  <c r="G160" i="3"/>
  <c r="G159" i="3" s="1"/>
  <c r="G157" i="3"/>
  <c r="G158" i="3"/>
  <c r="G156" i="3"/>
  <c r="G153" i="3"/>
  <c r="G154" i="3"/>
  <c r="G152" i="3"/>
  <c r="G149" i="3"/>
  <c r="G150" i="3"/>
  <c r="G148" i="3"/>
  <c r="G141" i="3"/>
  <c r="G142" i="3"/>
  <c r="G138" i="3" s="1"/>
  <c r="G136" i="3"/>
  <c r="G133" i="3"/>
  <c r="G134" i="3"/>
  <c r="G132" i="3"/>
  <c r="G129" i="3"/>
  <c r="G130" i="3"/>
  <c r="G126" i="3" s="1"/>
  <c r="G128" i="3"/>
  <c r="I119" i="3"/>
  <c r="H119" i="3"/>
  <c r="G121" i="3"/>
  <c r="G122" i="3"/>
  <c r="G120" i="3"/>
  <c r="I115" i="3"/>
  <c r="G117" i="3"/>
  <c r="G118" i="3"/>
  <c r="G116" i="3"/>
  <c r="I111" i="3"/>
  <c r="H111" i="3"/>
  <c r="G113" i="3"/>
  <c r="G114" i="3"/>
  <c r="G112" i="3"/>
  <c r="I107" i="3"/>
  <c r="H107" i="3"/>
  <c r="G109" i="3"/>
  <c r="G110" i="3"/>
  <c r="G108" i="3"/>
  <c r="I103" i="3"/>
  <c r="H103" i="3"/>
  <c r="G105" i="3"/>
  <c r="G106" i="3"/>
  <c r="G104" i="3"/>
  <c r="I99" i="3"/>
  <c r="H99" i="3"/>
  <c r="G101" i="3"/>
  <c r="G102" i="3"/>
  <c r="G100" i="3"/>
  <c r="I95" i="3"/>
  <c r="H95" i="3"/>
  <c r="G97" i="3"/>
  <c r="G98" i="3"/>
  <c r="G96" i="3"/>
  <c r="I91" i="3"/>
  <c r="H91" i="3"/>
  <c r="G93" i="3"/>
  <c r="G94" i="3"/>
  <c r="G90" i="3" s="1"/>
  <c r="G92" i="3"/>
  <c r="I83" i="3"/>
  <c r="I79" i="3" s="1"/>
  <c r="H83" i="3"/>
  <c r="H79" i="3" s="1"/>
  <c r="G85" i="3"/>
  <c r="G81" i="3" s="1"/>
  <c r="G86" i="3"/>
  <c r="G82" i="3" s="1"/>
  <c r="G84" i="3"/>
  <c r="I75" i="3"/>
  <c r="H75" i="3"/>
  <c r="G77" i="3"/>
  <c r="G78" i="3"/>
  <c r="G76" i="3"/>
  <c r="I71" i="3"/>
  <c r="I67" i="3" s="1"/>
  <c r="H71" i="3"/>
  <c r="G73" i="3"/>
  <c r="G69" i="3" s="1"/>
  <c r="G74" i="3"/>
  <c r="G70" i="3" s="1"/>
  <c r="G72" i="3"/>
  <c r="G68" i="3" s="1"/>
  <c r="G61" i="3"/>
  <c r="G57" i="3" s="1"/>
  <c r="G62" i="3"/>
  <c r="G58" i="3" s="1"/>
  <c r="G60" i="3"/>
  <c r="I47" i="3"/>
  <c r="H47" i="3"/>
  <c r="G49" i="3"/>
  <c r="G50" i="3"/>
  <c r="G48" i="3"/>
  <c r="I43" i="3"/>
  <c r="H43" i="3"/>
  <c r="G45" i="3"/>
  <c r="G46" i="3"/>
  <c r="G44" i="3"/>
  <c r="I39" i="3"/>
  <c r="H39" i="3"/>
  <c r="G42" i="3"/>
  <c r="G41" i="3"/>
  <c r="G40" i="3"/>
  <c r="G36" i="3" s="1"/>
  <c r="I23" i="3"/>
  <c r="H23" i="3"/>
  <c r="G25" i="3"/>
  <c r="G26" i="3"/>
  <c r="G24" i="3"/>
  <c r="I18" i="3"/>
  <c r="H18" i="3"/>
  <c r="G21" i="3"/>
  <c r="G17" i="3" s="1"/>
  <c r="G20" i="3"/>
  <c r="G16" i="3" s="1"/>
  <c r="G19" i="3"/>
  <c r="G15" i="3" s="1"/>
  <c r="J168" i="3" l="1"/>
  <c r="J167" i="3" s="1"/>
  <c r="J171" i="3"/>
  <c r="J163" i="3"/>
  <c r="J159" i="3"/>
  <c r="J155" i="3"/>
  <c r="J146" i="3"/>
  <c r="J144" i="3"/>
  <c r="J151" i="3"/>
  <c r="J145" i="3"/>
  <c r="J147" i="3"/>
  <c r="J137" i="3"/>
  <c r="J135" i="3" s="1"/>
  <c r="J139" i="3"/>
  <c r="J124" i="3"/>
  <c r="J127" i="3"/>
  <c r="J123" i="3" s="1"/>
  <c r="J88" i="3"/>
  <c r="J90" i="3"/>
  <c r="L87" i="3"/>
  <c r="J70" i="3"/>
  <c r="J69" i="3"/>
  <c r="L67" i="3"/>
  <c r="J59" i="3"/>
  <c r="J55" i="3" s="1"/>
  <c r="J57" i="3"/>
  <c r="J17" i="3"/>
  <c r="G171" i="3"/>
  <c r="G168" i="3"/>
  <c r="G167" i="3" s="1"/>
  <c r="G163" i="3"/>
  <c r="G155" i="3"/>
  <c r="G146" i="3"/>
  <c r="G145" i="3"/>
  <c r="G151" i="3"/>
  <c r="G144" i="3"/>
  <c r="G147" i="3"/>
  <c r="G137" i="3"/>
  <c r="G125" i="3" s="1"/>
  <c r="G139" i="3"/>
  <c r="I135" i="3"/>
  <c r="I10" i="3"/>
  <c r="G131" i="3"/>
  <c r="G127" i="3"/>
  <c r="G124" i="3"/>
  <c r="G89" i="3"/>
  <c r="G88" i="3"/>
  <c r="I87" i="3"/>
  <c r="I9" i="3" s="1"/>
  <c r="G59" i="3"/>
  <c r="G55" i="3" s="1"/>
  <c r="G56" i="3"/>
  <c r="G14" i="3"/>
  <c r="G38" i="3"/>
  <c r="G12" i="3" s="1"/>
  <c r="J36" i="3"/>
  <c r="G37" i="3"/>
  <c r="J37" i="3"/>
  <c r="J38" i="3"/>
  <c r="G75" i="3"/>
  <c r="G99" i="3"/>
  <c r="J71" i="3"/>
  <c r="J103" i="3"/>
  <c r="G111" i="3"/>
  <c r="G119" i="3"/>
  <c r="J115" i="3"/>
  <c r="G18" i="3"/>
  <c r="G39" i="3"/>
  <c r="G47" i="3"/>
  <c r="J18" i="3"/>
  <c r="G107" i="3"/>
  <c r="G43" i="3"/>
  <c r="G71" i="3"/>
  <c r="G67" i="3" s="1"/>
  <c r="G103" i="3"/>
  <c r="J47" i="3"/>
  <c r="J91" i="3"/>
  <c r="J99" i="3"/>
  <c r="G23" i="3"/>
  <c r="G91" i="3"/>
  <c r="G115" i="3"/>
  <c r="H87" i="3" s="1"/>
  <c r="H9" i="3" s="1"/>
  <c r="J23" i="3"/>
  <c r="J43" i="3"/>
  <c r="J75" i="3"/>
  <c r="J83" i="3"/>
  <c r="J79" i="3" s="1"/>
  <c r="J95" i="3"/>
  <c r="J111" i="3"/>
  <c r="J119" i="3"/>
  <c r="G83" i="3"/>
  <c r="G79" i="3" s="1"/>
  <c r="G95" i="3"/>
  <c r="J107" i="3"/>
  <c r="J39" i="3"/>
  <c r="F137" i="3"/>
  <c r="F125" i="3" s="1"/>
  <c r="F138" i="3"/>
  <c r="F136" i="3"/>
  <c r="E137" i="3"/>
  <c r="E138" i="3"/>
  <c r="E136" i="3"/>
  <c r="D173" i="3"/>
  <c r="D174" i="3"/>
  <c r="D172" i="3"/>
  <c r="D165" i="3"/>
  <c r="D164" i="3"/>
  <c r="D161" i="3"/>
  <c r="D162" i="3"/>
  <c r="D160" i="3"/>
  <c r="D157" i="3"/>
  <c r="D158" i="3"/>
  <c r="D156" i="3"/>
  <c r="D153" i="3"/>
  <c r="D154" i="3"/>
  <c r="D152" i="3"/>
  <c r="D149" i="3"/>
  <c r="D150" i="3"/>
  <c r="D148" i="3"/>
  <c r="D141" i="3"/>
  <c r="D137" i="3" s="1"/>
  <c r="D125" i="3" s="1"/>
  <c r="D142" i="3"/>
  <c r="D138" i="3" s="1"/>
  <c r="D140" i="3"/>
  <c r="D133" i="3"/>
  <c r="D134" i="3"/>
  <c r="D132" i="3"/>
  <c r="D129" i="3"/>
  <c r="D130" i="3"/>
  <c r="D128" i="3"/>
  <c r="F119" i="3"/>
  <c r="E119" i="3"/>
  <c r="D121" i="3"/>
  <c r="D122" i="3"/>
  <c r="D120" i="3"/>
  <c r="F115" i="3"/>
  <c r="E115" i="3"/>
  <c r="D117" i="3"/>
  <c r="D118" i="3"/>
  <c r="D116" i="3"/>
  <c r="F111" i="3"/>
  <c r="E111" i="3"/>
  <c r="D113" i="3"/>
  <c r="D114" i="3"/>
  <c r="D112" i="3"/>
  <c r="F107" i="3"/>
  <c r="E107" i="3"/>
  <c r="D109" i="3"/>
  <c r="D110" i="3"/>
  <c r="D108" i="3"/>
  <c r="F103" i="3"/>
  <c r="E103" i="3"/>
  <c r="D105" i="3"/>
  <c r="D106" i="3"/>
  <c r="D104" i="3"/>
  <c r="F99" i="3"/>
  <c r="E99" i="3"/>
  <c r="D101" i="3"/>
  <c r="D102" i="3"/>
  <c r="D100" i="3"/>
  <c r="F95" i="3"/>
  <c r="E95" i="3"/>
  <c r="D97" i="3"/>
  <c r="D98" i="3"/>
  <c r="D96" i="3"/>
  <c r="F91" i="3"/>
  <c r="E91" i="3"/>
  <c r="D93" i="3"/>
  <c r="D94" i="3"/>
  <c r="D92" i="3"/>
  <c r="F83" i="3"/>
  <c r="F79" i="3" s="1"/>
  <c r="E83" i="3"/>
  <c r="E79" i="3" s="1"/>
  <c r="D85" i="3"/>
  <c r="D81" i="3" s="1"/>
  <c r="D86" i="3"/>
  <c r="D82" i="3" s="1"/>
  <c r="D84" i="3"/>
  <c r="D80" i="3" s="1"/>
  <c r="F71" i="3"/>
  <c r="F75" i="3"/>
  <c r="E75" i="3"/>
  <c r="E71" i="3"/>
  <c r="D77" i="3"/>
  <c r="D78" i="3"/>
  <c r="D76" i="3"/>
  <c r="D73" i="3"/>
  <c r="D74" i="3"/>
  <c r="D72" i="3"/>
  <c r="D61" i="3"/>
  <c r="D57" i="3" s="1"/>
  <c r="D62" i="3"/>
  <c r="D58" i="3" s="1"/>
  <c r="D60" i="3"/>
  <c r="D56" i="3" s="1"/>
  <c r="F55" i="3"/>
  <c r="F43" i="3"/>
  <c r="F39" i="3"/>
  <c r="F47" i="3"/>
  <c r="E47" i="3"/>
  <c r="E43" i="3"/>
  <c r="E39" i="3"/>
  <c r="D49" i="3"/>
  <c r="D50" i="3"/>
  <c r="D48" i="3"/>
  <c r="D45" i="3"/>
  <c r="D46" i="3"/>
  <c r="D41" i="3"/>
  <c r="D42" i="3"/>
  <c r="F23" i="3"/>
  <c r="E23" i="3"/>
  <c r="D26" i="3"/>
  <c r="D25" i="3"/>
  <c r="D24" i="3"/>
  <c r="D21" i="3"/>
  <c r="D20" i="3"/>
  <c r="D19" i="3"/>
  <c r="F18" i="3"/>
  <c r="E18" i="3"/>
  <c r="J143" i="3" l="1"/>
  <c r="J125" i="3"/>
  <c r="J10" i="3"/>
  <c r="L9" i="3"/>
  <c r="J87" i="3"/>
  <c r="J67" i="3"/>
  <c r="J35" i="3"/>
  <c r="J12" i="3"/>
  <c r="J11" i="3"/>
  <c r="J14" i="3"/>
  <c r="G143" i="3"/>
  <c r="G10" i="3"/>
  <c r="G135" i="3"/>
  <c r="G123" i="3"/>
  <c r="G11" i="3"/>
  <c r="G87" i="3"/>
  <c r="G35" i="3"/>
  <c r="D167" i="3"/>
  <c r="D99" i="3"/>
  <c r="D115" i="3"/>
  <c r="D119" i="3"/>
  <c r="D23" i="3"/>
  <c r="D70" i="3"/>
  <c r="D95" i="3"/>
  <c r="D111" i="3"/>
  <c r="D139" i="3"/>
  <c r="D151" i="3"/>
  <c r="D159" i="3"/>
  <c r="D69" i="3"/>
  <c r="D107" i="3"/>
  <c r="D127" i="3"/>
  <c r="D155" i="3"/>
  <c r="D103" i="3"/>
  <c r="D171" i="3"/>
  <c r="D47" i="3"/>
  <c r="D147" i="3"/>
  <c r="D163" i="3"/>
  <c r="D136" i="3"/>
  <c r="D131" i="3"/>
  <c r="D83" i="3"/>
  <c r="D79" i="3" s="1"/>
  <c r="D68" i="3"/>
  <c r="D71" i="3"/>
  <c r="D39" i="3"/>
  <c r="D91" i="3"/>
  <c r="D75" i="3"/>
  <c r="D59" i="3"/>
  <c r="D55" i="3" s="1"/>
  <c r="D43" i="3"/>
  <c r="D18" i="3"/>
  <c r="J9" i="3" l="1"/>
  <c r="G9" i="3"/>
  <c r="D123" i="3"/>
  <c r="D87" i="3"/>
  <c r="D67" i="3"/>
</calcChain>
</file>

<file path=xl/sharedStrings.xml><?xml version="1.0" encoding="utf-8"?>
<sst xmlns="http://schemas.openxmlformats.org/spreadsheetml/2006/main" count="232" uniqueCount="73">
  <si>
    <t>КПКВК</t>
  </si>
  <si>
    <t>Усього</t>
  </si>
  <si>
    <t>заг. фонд</t>
  </si>
  <si>
    <t>спец. фонд</t>
  </si>
  <si>
    <t>Бюджет ТГ</t>
  </si>
  <si>
    <t>Державний бюджет</t>
  </si>
  <si>
    <t>Інші джерела</t>
  </si>
  <si>
    <t xml:space="preserve">Інформація про виконання заходу/завдання </t>
  </si>
  <si>
    <t>Обсяги фінансування програми</t>
  </si>
  <si>
    <t>Затверджено у бюджеті СМТГ (зі змінами)</t>
  </si>
  <si>
    <t>Виконано</t>
  </si>
  <si>
    <t>Всього на виконання програми, в т.ч. за джерелами фінансування:</t>
  </si>
  <si>
    <t>Завдання 1. Зниження рівня забруднення атмосферного повітря</t>
  </si>
  <si>
    <t xml:space="preserve">Захід 1 Розробка проєктів інвентаризації джерел викидів забруднюючих речовин в атмосферне повітря закладів галузі «Освіта», культурно-освітніх закладів та установ Сумської міської територіальної громади
 </t>
  </si>
  <si>
    <t>Захід 2 Проведення інструментальних лабораторних вимірювань, необхідних для здійснення контролю за дотриманням норм ГДВ забруднюючих речовин від стаціонарних джерел забруднення</t>
  </si>
  <si>
    <t>Завдання 2 Зниження рівня забруднення водних ресурсів</t>
  </si>
  <si>
    <t>Захід 1 Будівництво / реконструкція напірних / самопливних каналізаційних колекторів</t>
  </si>
  <si>
    <t>Завдання 3 Поліпшення екологічного стану водних об’єктів, у т.ч. відновлення та підтримання сприятливого гідрологічного режиму</t>
  </si>
  <si>
    <t>Захід 1 Проведення санітарних заходів та благоустрою у прибережних смугах річок Псел, Сумка, Стрілка, ін. водних об’єктів, очищення русел річок</t>
  </si>
  <si>
    <t>Завдання 4 Поліпшення технічного стану та благоустрою водойм</t>
  </si>
  <si>
    <t>Завдання 5 Збереження площ зелених зон та забезпечення якісного озеленення</t>
  </si>
  <si>
    <t>Захід 1 Садіння нових дерев і кущів, заміна засохлих та пошкоджених дерев і кущів уздовж основних магістралей та доріг, у парках, скверах, у межах прибережних смуг річок і водойм</t>
  </si>
  <si>
    <t>Захід 2 Створення та відновлення газонів у парках та скверах</t>
  </si>
  <si>
    <t>Завдання 6 Очищення міського середовища від негативних наслідків буреломів, вітровалів</t>
  </si>
  <si>
    <t>Захід 1 Ліквідація наслідків буреломів, вітровалів на території Сумської міської територіальної громади</t>
  </si>
  <si>
    <t>Завдання 7 Належне утримання і розвиток об'єктів природно-заповідного фонду</t>
  </si>
  <si>
    <t xml:space="preserve">Захід 1 Санітарне утримання, догляд за пам’ятками природи «Липові насадження», «Дуби» на вулицях Олександра Аніщенка, Герасима Кондратьєва, Петропавлівська, Сергія Табали </t>
  </si>
  <si>
    <t>Захід 2 Санітарне утримання та догляд за насадженнями парку-пам’ятки садово-паркового мистецтва місцевого значення «Басівський»</t>
  </si>
  <si>
    <t xml:space="preserve">Захід 3 Виготовлення та встановлення охоронних  знаків для об’єктів природно-заповідного фонду Сумської міської територіальної громади </t>
  </si>
  <si>
    <t>Захід 5 Утримання ботанічного саду місцевого значення «Юннатівський»</t>
  </si>
  <si>
    <t>Захід 6 Поповнення експозицій рідкісних та зникаючих рослин і тварин у ботанічному саду місцевого значення «Юннатівський»</t>
  </si>
  <si>
    <t>Захід 7 Придбання спеціального обладнання для створення лабораторії та проведення  науково-дослідницьких робіт на території  ботанічного саду місцевого значення «Юннатівський»</t>
  </si>
  <si>
    <t>Завдання 8 Контроль за місцями чи об’єктами розміщення відходів для запобігання шкідливому впливу їх на навколишнє природне середовище та здоров’я людини</t>
  </si>
  <si>
    <t>Захід 1 Забезпечення передачі відходів, що містять ртуть, сполуки ртуті (у тому числі відпрацьовані люмінесцентні лампи та прилади, що містять ртуть) в установах та закладах галузі «Освіта»</t>
  </si>
  <si>
    <t>Завдання 9 Відновлення порушених земель</t>
  </si>
  <si>
    <t>Захід 1 Створення захисних насаджень на ерозійно небезпечних землях на території Сумської міської територіальної громади (в районі вул. Тополянська та в Стецьківському старостинському окрузі)</t>
  </si>
  <si>
    <t>Завдання 10 Еколого - просвітницька діяльність</t>
  </si>
  <si>
    <t>Захід 1 Видання інформаційно-освітнього екологічного бюлетеня Сумської міської ради «Екологічний орієнтир»</t>
  </si>
  <si>
    <t>Захід 2 Проведення у позашкільному вихованні освітніх акцій, проєктів, семінарів, лекцій та екскурсій з питань екології та охорони природи</t>
  </si>
  <si>
    <t>Захід 3 Проведення для містян та гостей міста Суми заходів екологічного і природоохоронного напрямку</t>
  </si>
  <si>
    <t>Захід 4 Підготовка і видання поліграфічної продукції щодо пропаганди охорони навколишнього природного середовища</t>
  </si>
  <si>
    <t>0618340
1018340</t>
  </si>
  <si>
    <t>1218340
0618340
1018340</t>
  </si>
  <si>
    <t>1217310
1217361
1217363
1218340
1217383</t>
  </si>
  <si>
    <t>1217310
1218340</t>
  </si>
  <si>
    <t>1517330
1517361</t>
  </si>
  <si>
    <t>0618340</t>
  </si>
  <si>
    <t>0218340</t>
  </si>
  <si>
    <t>0618340
3718340</t>
  </si>
  <si>
    <t xml:space="preserve">Захід 3 Ліквідаційний тампонаж </t>
  </si>
  <si>
    <r>
      <t>Назва завдання та заходу</t>
    </r>
    <r>
      <rPr>
        <sz val="9"/>
        <color theme="1"/>
        <rFont val="Times New Roman"/>
        <family val="1"/>
        <charset val="204"/>
      </rPr>
      <t xml:space="preserve"> </t>
    </r>
  </si>
  <si>
    <t>Інші джерела (грант)</t>
  </si>
  <si>
    <t>0618340                       3718340</t>
  </si>
  <si>
    <t>тис. грн.</t>
  </si>
  <si>
    <t>Інформація про виконання Програми охорони навколишнього природного середовища Сумської міської територіальної громади на 2022-2024 роки, затвердженої рішенням виконавчого комітету Сумської міської ради від 27.05.2022 року № 162 (зі змінами) за 2024 рік</t>
  </si>
  <si>
    <t>Захід 2 Модернізація та реконструкція системи водовідведення у м. Суми (реконструкція міських каналізаційних очисних споруд комунального підприємства "Міськводоканал" Сумської міської ради потужністю 60 000 м3/добу з виділенням першої черги будівництва потужністю 30 000 м3/добу у м. Суми вул. Гасалія, буд. 40</t>
  </si>
  <si>
    <t xml:space="preserve">Захід 4 Облаштування території (доріжок, огорожі тощо) ботанічного саду місцевого значення «Юннатівський»
</t>
  </si>
  <si>
    <t>Захід 8 Діяльність щодо збереження видів тварин і рослин, занесених до Червоної книги України, поліпшення середовища їх перебування чи зростання, створення належних умов для розмноження у природних умовах, розведення та розселення у ботанічному саду місцевого значення «Юннатівський»</t>
  </si>
  <si>
    <t>Захід 2 Нове будівництво полігону для складування твердих побутових відходів на території Верхньосироватської сільської ради Сумського району Сумської області</t>
  </si>
  <si>
    <t>Захід 5 Участь у реалізації проєкту "Соціально-екологічне значення міських зелених насаджень з точки зору водного циклу, зміненого глобальною зміною клімату - співпраця у викладанні та дослідженнях між MENDELU та Сумським національним аграним університетом"</t>
  </si>
  <si>
    <t>Завдання 11 Наукова діяльність</t>
  </si>
  <si>
    <t>Захід 1 Забезпечення проведення стратегічної екологічної оцінки документів державного планування</t>
  </si>
  <si>
    <t xml:space="preserve">1217310
1216090
</t>
  </si>
  <si>
    <t xml:space="preserve">1217670
</t>
  </si>
  <si>
    <t xml:space="preserve">1217310
</t>
  </si>
  <si>
    <t>Виконавець: Світлана ЛИПОВА</t>
  </si>
  <si>
    <t>Захід 3 Капітальний ремонт електричних мереж, в частині встановлення сонячної електростанції на об'єкті КП "Міськводоканал" Сумської міської ради (СМР) на Пришибському водозаборі</t>
  </si>
  <si>
    <t>Захід 4 Капітальний ремонт електричних мереж, в частині встановлення сонячної електростанції на об'єктах КП "Міськводоканал" Сумської міської ради, а саме: на Ново-Оболонському водозаборі, Лучанському водозаборі, Тополянському водозаборі, Токарівському водозаборі та міських очисних спорудах</t>
  </si>
  <si>
    <t>Захід 4 Реконструкція системи відведення міських зливових стоків у поверхневі водні об'єкти</t>
  </si>
  <si>
    <t xml:space="preserve">                             
</t>
  </si>
  <si>
    <t>Не виконано</t>
  </si>
  <si>
    <t xml:space="preserve">                 Додаток 1
    до рішення Сумської міської ради
Про заключний звіт про виконання Програми охорони навколишнього природного середовища Сумської міської територіальної громади на 2022-2024 роки, затвердженої рішенням виконавчого комітету Сумської міської ради від 27 травня 2022 року № 162 (зі змінами) за 2022-2024 роки та за 2024 рік
від                   року №                  - МР
</t>
  </si>
  <si>
    <t>Секретар Сумської міської ради                                                                                                                                                                                                              Артем КОБЗАР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</si>
</sst>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,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6">
    <xf numFmtId="0" fontId="0" fillId="0" borderId="0" xfId="0"/>
    <xf numFmtId="1" fontId="7" fillId="0" borderId="1" xfId="1" applyNumberFormat="1" applyFont="1" applyFill="1" applyBorder="1" applyAlignment="1">
      <alignment horizontal="center" vertical="top" wrapText="1"/>
    </xf>
    <xf numFmtId="43" fontId="3" fillId="0" borderId="1" xfId="1" applyFont="1" applyFill="1" applyBorder="1" applyAlignment="1">
      <alignment horizontal="left" vertical="top" wrapText="1"/>
    </xf>
    <xf numFmtId="43" fontId="5" fillId="0" borderId="1" xfId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horizontal="justify" vertical="top" wrapText="1"/>
    </xf>
    <xf numFmtId="0" fontId="8" fillId="0" borderId="0" xfId="0" applyFont="1" applyFill="1" applyAlignment="1">
      <alignment horizontal="center" vertical="top" wrapText="1"/>
    </xf>
    <xf numFmtId="43" fontId="6" fillId="0" borderId="1" xfId="1" applyFont="1" applyFill="1" applyBorder="1" applyAlignment="1">
      <alignment horizontal="center" vertical="top" wrapText="1"/>
    </xf>
    <xf numFmtId="43" fontId="3" fillId="0" borderId="1" xfId="1" applyFont="1" applyFill="1" applyBorder="1" applyAlignment="1">
      <alignment horizontal="center" vertical="top" wrapText="1"/>
    </xf>
    <xf numFmtId="43" fontId="4" fillId="0" borderId="1" xfId="1" applyFont="1" applyFill="1" applyBorder="1" applyAlignment="1">
      <alignment horizontal="left" vertical="top" wrapText="1"/>
    </xf>
    <xf numFmtId="43" fontId="4" fillId="0" borderId="1" xfId="1" applyFont="1" applyFill="1" applyBorder="1" applyAlignment="1">
      <alignment horizontal="center" vertical="top" wrapText="1"/>
    </xf>
    <xf numFmtId="43" fontId="7" fillId="0" borderId="1" xfId="1" applyFont="1" applyFill="1" applyBorder="1" applyAlignment="1">
      <alignment horizontal="left" vertical="top" wrapText="1"/>
    </xf>
    <xf numFmtId="49" fontId="7" fillId="0" borderId="1" xfId="1" applyNumberFormat="1" applyFont="1" applyFill="1" applyBorder="1" applyAlignment="1">
      <alignment horizontal="left" vertical="top" wrapText="1"/>
    </xf>
    <xf numFmtId="0" fontId="5" fillId="0" borderId="1" xfId="1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justify" vertical="top"/>
    </xf>
    <xf numFmtId="0" fontId="8" fillId="0" borderId="0" xfId="0" applyFont="1" applyFill="1" applyAlignment="1">
      <alignment horizontal="justify" vertical="top"/>
    </xf>
    <xf numFmtId="0" fontId="10" fillId="0" borderId="0" xfId="0" applyFont="1" applyFill="1" applyAlignment="1">
      <alignment horizontal="justify" vertical="top"/>
    </xf>
    <xf numFmtId="0" fontId="11" fillId="0" borderId="0" xfId="0" applyFont="1" applyFill="1" applyAlignment="1">
      <alignment vertical="top"/>
    </xf>
    <xf numFmtId="0" fontId="11" fillId="0" borderId="0" xfId="0" applyFont="1" applyFill="1"/>
    <xf numFmtId="0" fontId="1" fillId="0" borderId="0" xfId="0" applyFont="1" applyFill="1" applyAlignment="1">
      <alignment horizontal="justify" vertical="top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1" fillId="0" borderId="2" xfId="0" applyFont="1" applyFill="1" applyBorder="1" applyAlignment="1">
      <alignment horizontal="right" vertical="top"/>
    </xf>
    <xf numFmtId="43" fontId="6" fillId="0" borderId="3" xfId="1" applyFont="1" applyFill="1" applyBorder="1" applyAlignment="1">
      <alignment horizontal="center" vertical="top" wrapText="1"/>
    </xf>
    <xf numFmtId="43" fontId="6" fillId="0" borderId="4" xfId="1" applyFont="1" applyFill="1" applyBorder="1" applyAlignment="1">
      <alignment horizontal="center" vertical="top" wrapText="1"/>
    </xf>
    <xf numFmtId="43" fontId="6" fillId="0" borderId="5" xfId="1" applyFont="1" applyFill="1" applyBorder="1" applyAlignment="1">
      <alignment horizontal="center" vertical="top" wrapText="1"/>
    </xf>
    <xf numFmtId="43" fontId="6" fillId="0" borderId="6" xfId="1" applyFont="1" applyFill="1" applyBorder="1" applyAlignment="1">
      <alignment horizontal="center" vertical="top" wrapText="1"/>
    </xf>
    <xf numFmtId="43" fontId="6" fillId="0" borderId="7" xfId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justify" vertical="top" wrapText="1"/>
    </xf>
    <xf numFmtId="0" fontId="10" fillId="0" borderId="0" xfId="0" applyFont="1" applyFill="1" applyAlignment="1">
      <alignment horizontal="justify" vertical="center"/>
    </xf>
    <xf numFmtId="43" fontId="3" fillId="0" borderId="3" xfId="1" applyFont="1" applyFill="1" applyBorder="1" applyAlignment="1">
      <alignment horizontal="left" vertical="top" wrapText="1"/>
    </xf>
    <xf numFmtId="43" fontId="3" fillId="0" borderId="4" xfId="1" applyFont="1" applyFill="1" applyBorder="1" applyAlignment="1">
      <alignment horizontal="left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164" fontId="5" fillId="0" borderId="4" xfId="1" applyNumberFormat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center" vertical="top" wrapText="1"/>
    </xf>
    <xf numFmtId="164" fontId="0" fillId="0" borderId="1" xfId="1" applyNumberFormat="1" applyFont="1" applyFill="1" applyBorder="1" applyAlignment="1">
      <alignment horizontal="center" vertical="top" wrapText="1"/>
    </xf>
    <xf numFmtId="43" fontId="5" fillId="0" borderId="3" xfId="1" applyFont="1" applyFill="1" applyBorder="1" applyAlignment="1">
      <alignment horizontal="center" vertical="top" wrapText="1"/>
    </xf>
    <xf numFmtId="43" fontId="5" fillId="0" borderId="4" xfId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 wrapText="1"/>
    </xf>
    <xf numFmtId="164" fontId="4" fillId="0" borderId="3" xfId="1" applyNumberFormat="1" applyFont="1" applyFill="1" applyBorder="1" applyAlignment="1">
      <alignment horizontal="center" vertical="top" wrapText="1"/>
    </xf>
    <xf numFmtId="164" fontId="4" fillId="0" borderId="4" xfId="1" applyNumberFormat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center" vertical="top" wrapText="1"/>
    </xf>
    <xf numFmtId="164" fontId="9" fillId="0" borderId="1" xfId="1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2"/>
  <sheetViews>
    <sheetView tabSelected="1" view="pageBreakPreview" topLeftCell="A160" zoomScaleNormal="100" zoomScaleSheetLayoutView="100" workbookViewId="0">
      <selection activeCell="I184" sqref="I184"/>
    </sheetView>
  </sheetViews>
  <sheetFormatPr defaultRowHeight="15" x14ac:dyDescent="0.25"/>
  <cols>
    <col min="1" max="1" width="46.42578125" style="23" customWidth="1"/>
    <col min="2" max="2" width="17.85546875" style="23" customWidth="1"/>
    <col min="3" max="3" width="15.5703125" style="23" customWidth="1"/>
    <col min="4" max="4" width="14.28515625" style="23" customWidth="1"/>
    <col min="5" max="5" width="12.5703125" style="23" customWidth="1"/>
    <col min="6" max="6" width="15.28515625" style="23" customWidth="1"/>
    <col min="7" max="7" width="15" style="23" customWidth="1"/>
    <col min="8" max="8" width="14.5703125" style="23" customWidth="1"/>
    <col min="9" max="9" width="16.28515625" style="23" customWidth="1"/>
    <col min="10" max="10" width="13.42578125" style="23" customWidth="1"/>
    <col min="11" max="11" width="16.140625" style="23" customWidth="1"/>
    <col min="12" max="12" width="17.7109375" style="23" customWidth="1"/>
    <col min="13" max="13" width="9.140625" style="22" customWidth="1"/>
  </cols>
  <sheetData>
    <row r="1" spans="1:12" ht="231" customHeight="1" x14ac:dyDescent="0.25">
      <c r="A1" s="6"/>
      <c r="B1" s="6"/>
      <c r="C1" s="6"/>
      <c r="D1" s="6"/>
      <c r="E1" s="6"/>
      <c r="F1" s="6"/>
      <c r="G1" s="6"/>
      <c r="H1" s="7" t="s">
        <v>69</v>
      </c>
      <c r="I1" s="30" t="s">
        <v>71</v>
      </c>
      <c r="J1" s="30"/>
      <c r="K1" s="30"/>
      <c r="L1" s="8"/>
    </row>
    <row r="2" spans="1:12" ht="15" customHeight="1" x14ac:dyDescent="0.25">
      <c r="A2" s="41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33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12.75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5.75" x14ac:dyDescent="0.25">
      <c r="A5" s="24" t="s">
        <v>53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ht="31.5" customHeight="1" x14ac:dyDescent="0.25">
      <c r="A6" s="25" t="s">
        <v>50</v>
      </c>
      <c r="B6" s="25" t="s">
        <v>0</v>
      </c>
      <c r="C6" s="25" t="s">
        <v>7</v>
      </c>
      <c r="D6" s="27" t="s">
        <v>8</v>
      </c>
      <c r="E6" s="28"/>
      <c r="F6" s="29"/>
      <c r="G6" s="27" t="s">
        <v>9</v>
      </c>
      <c r="H6" s="28"/>
      <c r="I6" s="29"/>
      <c r="J6" s="27" t="s">
        <v>10</v>
      </c>
      <c r="K6" s="28"/>
      <c r="L6" s="29"/>
    </row>
    <row r="7" spans="1:12" x14ac:dyDescent="0.25">
      <c r="A7" s="26"/>
      <c r="B7" s="26"/>
      <c r="C7" s="26"/>
      <c r="D7" s="9" t="s">
        <v>1</v>
      </c>
      <c r="E7" s="10" t="s">
        <v>2</v>
      </c>
      <c r="F7" s="10" t="s">
        <v>3</v>
      </c>
      <c r="G7" s="9" t="s">
        <v>1</v>
      </c>
      <c r="H7" s="10" t="s">
        <v>2</v>
      </c>
      <c r="I7" s="10" t="s">
        <v>3</v>
      </c>
      <c r="J7" s="9" t="s">
        <v>1</v>
      </c>
      <c r="K7" s="10" t="s">
        <v>2</v>
      </c>
      <c r="L7" s="10" t="s">
        <v>3</v>
      </c>
    </row>
    <row r="8" spans="1:12" x14ac:dyDescent="0.25">
      <c r="A8" s="1">
        <v>1</v>
      </c>
      <c r="B8" s="1"/>
      <c r="C8" s="1">
        <v>2</v>
      </c>
      <c r="D8" s="1">
        <v>3</v>
      </c>
      <c r="E8" s="1">
        <v>4</v>
      </c>
      <c r="F8" s="1">
        <v>5</v>
      </c>
      <c r="G8" s="1">
        <v>6</v>
      </c>
      <c r="H8" s="1">
        <v>7</v>
      </c>
      <c r="I8" s="1">
        <v>8</v>
      </c>
      <c r="J8" s="1">
        <v>9</v>
      </c>
      <c r="K8" s="1">
        <v>10</v>
      </c>
      <c r="L8" s="1">
        <v>11</v>
      </c>
    </row>
    <row r="9" spans="1:12" ht="24" customHeight="1" x14ac:dyDescent="0.25">
      <c r="A9" s="11" t="s">
        <v>11</v>
      </c>
      <c r="B9" s="12"/>
      <c r="C9" s="12"/>
      <c r="D9" s="4">
        <f>D14+D35+D55+D63+D67+D79+D87+D123+D135+D143+D167</f>
        <v>1827940600</v>
      </c>
      <c r="E9" s="4">
        <f t="shared" ref="E9:L9" si="0">E14+E35+E55+E63+E67+E79+E87+E123+E135+E143+E167</f>
        <v>35000</v>
      </c>
      <c r="F9" s="4">
        <f t="shared" si="0"/>
        <v>1827905600</v>
      </c>
      <c r="G9" s="4">
        <f t="shared" si="0"/>
        <v>22728204</v>
      </c>
      <c r="H9" s="4">
        <f t="shared" si="0"/>
        <v>35000</v>
      </c>
      <c r="I9" s="4">
        <f t="shared" si="0"/>
        <v>22693204</v>
      </c>
      <c r="J9" s="4">
        <f t="shared" si="0"/>
        <v>20590590.650000002</v>
      </c>
      <c r="K9" s="4">
        <f t="shared" si="0"/>
        <v>35000</v>
      </c>
      <c r="L9" s="4">
        <f t="shared" si="0"/>
        <v>20555590.650000002</v>
      </c>
    </row>
    <row r="10" spans="1:12" ht="24" customHeight="1" x14ac:dyDescent="0.25">
      <c r="A10" s="2" t="s">
        <v>4</v>
      </c>
      <c r="B10" s="3"/>
      <c r="C10" s="3"/>
      <c r="D10" s="4">
        <f>D15+D36+D56+D64+D68+D80+D88+D124+D136+D144+D168</f>
        <v>87168600</v>
      </c>
      <c r="E10" s="4">
        <f t="shared" ref="E10:L10" si="1">E15+E36+E56+E64+E68+E80+E88+E124+E136+E144+E168</f>
        <v>35000</v>
      </c>
      <c r="F10" s="4">
        <f t="shared" si="1"/>
        <v>87133600</v>
      </c>
      <c r="G10" s="4">
        <f t="shared" si="1"/>
        <v>22728204</v>
      </c>
      <c r="H10" s="4">
        <f t="shared" si="1"/>
        <v>35000</v>
      </c>
      <c r="I10" s="4">
        <f t="shared" si="1"/>
        <v>22693204</v>
      </c>
      <c r="J10" s="4">
        <f t="shared" si="1"/>
        <v>20590590.650000002</v>
      </c>
      <c r="K10" s="4">
        <f t="shared" si="1"/>
        <v>35000</v>
      </c>
      <c r="L10" s="4">
        <f t="shared" si="1"/>
        <v>20555590.650000002</v>
      </c>
    </row>
    <row r="11" spans="1:12" ht="24" customHeight="1" x14ac:dyDescent="0.25">
      <c r="A11" s="2" t="s">
        <v>5</v>
      </c>
      <c r="B11" s="3"/>
      <c r="C11" s="3"/>
      <c r="D11" s="4">
        <f>D16+D37+D57+D65+D69+D81+D89+D125+D137+D145+D169</f>
        <v>785772000</v>
      </c>
      <c r="E11" s="4">
        <f t="shared" ref="E11:L11" si="2">E16+E37+E57+E65+E69+E81+E89+E125+E137+E145+E169</f>
        <v>0</v>
      </c>
      <c r="F11" s="4">
        <f t="shared" si="2"/>
        <v>785772000</v>
      </c>
      <c r="G11" s="4">
        <f t="shared" si="2"/>
        <v>0</v>
      </c>
      <c r="H11" s="4">
        <f t="shared" si="2"/>
        <v>0</v>
      </c>
      <c r="I11" s="4">
        <f t="shared" si="2"/>
        <v>0</v>
      </c>
      <c r="J11" s="4">
        <f t="shared" si="2"/>
        <v>0</v>
      </c>
      <c r="K11" s="4">
        <f t="shared" si="2"/>
        <v>0</v>
      </c>
      <c r="L11" s="4">
        <f t="shared" si="2"/>
        <v>0</v>
      </c>
    </row>
    <row r="12" spans="1:12" ht="24" customHeight="1" x14ac:dyDescent="0.25">
      <c r="A12" s="32" t="s">
        <v>51</v>
      </c>
      <c r="B12" s="38"/>
      <c r="C12" s="38"/>
      <c r="D12" s="42">
        <f>D17+D38+D58+D66+D70+D82+D90+D126+D138+D146+D170</f>
        <v>955000000</v>
      </c>
      <c r="E12" s="42">
        <f t="shared" ref="E12:F12" si="3">E17+E38+E58+E66+E70+E82+E90+E126+E138+E146+E170</f>
        <v>0</v>
      </c>
      <c r="F12" s="42">
        <f t="shared" si="3"/>
        <v>955000000</v>
      </c>
      <c r="G12" s="42">
        <f t="shared" ref="G12:J12" si="4">G17+G38+G58+G66+G70+G82+G90+G126+G138+G146+G170</f>
        <v>0</v>
      </c>
      <c r="H12" s="42">
        <f t="shared" si="4"/>
        <v>0</v>
      </c>
      <c r="I12" s="44">
        <f t="shared" si="4"/>
        <v>0</v>
      </c>
      <c r="J12" s="42">
        <f t="shared" si="4"/>
        <v>0</v>
      </c>
      <c r="K12" s="42">
        <f t="shared" ref="K12:L12" si="5">K17+K38+K58+K66+K70+K82+K90+K126+K138+K146+K170</f>
        <v>0</v>
      </c>
      <c r="L12" s="42">
        <f t="shared" si="5"/>
        <v>0</v>
      </c>
    </row>
    <row r="13" spans="1:12" ht="24" customHeight="1" x14ac:dyDescent="0.25">
      <c r="A13" s="33"/>
      <c r="B13" s="39"/>
      <c r="C13" s="39"/>
      <c r="D13" s="43"/>
      <c r="E13" s="43"/>
      <c r="F13" s="43"/>
      <c r="G13" s="43"/>
      <c r="H13" s="43"/>
      <c r="I13" s="45"/>
      <c r="J13" s="43"/>
      <c r="K13" s="43"/>
      <c r="L13" s="43"/>
    </row>
    <row r="14" spans="1:12" ht="31.5" customHeight="1" x14ac:dyDescent="0.25">
      <c r="A14" s="11" t="s">
        <v>12</v>
      </c>
      <c r="B14" s="3"/>
      <c r="C14" s="3"/>
      <c r="D14" s="4">
        <f>D15+D16+D17</f>
        <v>2439000</v>
      </c>
      <c r="E14" s="4">
        <f t="shared" ref="E14:L14" si="6">E15+E16+E17</f>
        <v>35000</v>
      </c>
      <c r="F14" s="4">
        <f t="shared" si="6"/>
        <v>2404000</v>
      </c>
      <c r="G14" s="4">
        <f t="shared" si="6"/>
        <v>1643881</v>
      </c>
      <c r="H14" s="4">
        <f t="shared" si="6"/>
        <v>35000</v>
      </c>
      <c r="I14" s="4">
        <f t="shared" si="6"/>
        <v>1608881</v>
      </c>
      <c r="J14" s="4">
        <f t="shared" si="6"/>
        <v>1634218.33</v>
      </c>
      <c r="K14" s="4">
        <f t="shared" si="6"/>
        <v>35000</v>
      </c>
      <c r="L14" s="4">
        <f t="shared" si="6"/>
        <v>1599218.33</v>
      </c>
    </row>
    <row r="15" spans="1:12" x14ac:dyDescent="0.25">
      <c r="A15" s="2" t="s">
        <v>4</v>
      </c>
      <c r="B15" s="3"/>
      <c r="C15" s="3"/>
      <c r="D15" s="4">
        <f>D19+D24+D28+D32</f>
        <v>2439000</v>
      </c>
      <c r="E15" s="4">
        <f t="shared" ref="E15:L15" si="7">E19+E24+E28+E32</f>
        <v>35000</v>
      </c>
      <c r="F15" s="4">
        <f t="shared" si="7"/>
        <v>2404000</v>
      </c>
      <c r="G15" s="4">
        <f t="shared" si="7"/>
        <v>1643881</v>
      </c>
      <c r="H15" s="4">
        <f t="shared" si="7"/>
        <v>35000</v>
      </c>
      <c r="I15" s="4">
        <f t="shared" si="7"/>
        <v>1608881</v>
      </c>
      <c r="J15" s="4">
        <f t="shared" si="7"/>
        <v>1634218.33</v>
      </c>
      <c r="K15" s="4">
        <f t="shared" si="7"/>
        <v>35000</v>
      </c>
      <c r="L15" s="4">
        <f t="shared" si="7"/>
        <v>1599218.33</v>
      </c>
    </row>
    <row r="16" spans="1:12" ht="15.75" customHeight="1" x14ac:dyDescent="0.25">
      <c r="A16" s="2" t="s">
        <v>5</v>
      </c>
      <c r="B16" s="3"/>
      <c r="C16" s="3"/>
      <c r="D16" s="4">
        <f>D20+D25+D29+D33</f>
        <v>0</v>
      </c>
      <c r="E16" s="4">
        <f t="shared" ref="E16:L16" si="8">E20+E25+E29+E33</f>
        <v>0</v>
      </c>
      <c r="F16" s="4">
        <f t="shared" si="8"/>
        <v>0</v>
      </c>
      <c r="G16" s="4">
        <f t="shared" si="8"/>
        <v>0</v>
      </c>
      <c r="H16" s="4">
        <f t="shared" si="8"/>
        <v>0</v>
      </c>
      <c r="I16" s="4">
        <f t="shared" si="8"/>
        <v>0</v>
      </c>
      <c r="J16" s="4">
        <f t="shared" si="8"/>
        <v>0</v>
      </c>
      <c r="K16" s="4">
        <f t="shared" si="8"/>
        <v>0</v>
      </c>
      <c r="L16" s="4">
        <f t="shared" si="8"/>
        <v>0</v>
      </c>
    </row>
    <row r="17" spans="1:12" x14ac:dyDescent="0.25">
      <c r="A17" s="2" t="s">
        <v>6</v>
      </c>
      <c r="B17" s="3"/>
      <c r="C17" s="3"/>
      <c r="D17" s="4">
        <f>D21+D26+D30+D34</f>
        <v>0</v>
      </c>
      <c r="E17" s="4">
        <f t="shared" ref="E17:L17" si="9">E21+E26+E30+E34</f>
        <v>0</v>
      </c>
      <c r="F17" s="4">
        <f t="shared" si="9"/>
        <v>0</v>
      </c>
      <c r="G17" s="4">
        <f t="shared" si="9"/>
        <v>0</v>
      </c>
      <c r="H17" s="4">
        <f t="shared" si="9"/>
        <v>0</v>
      </c>
      <c r="I17" s="4">
        <f t="shared" si="9"/>
        <v>0</v>
      </c>
      <c r="J17" s="4">
        <f t="shared" si="9"/>
        <v>0</v>
      </c>
      <c r="K17" s="4">
        <f t="shared" si="9"/>
        <v>0</v>
      </c>
      <c r="L17" s="4">
        <f t="shared" si="9"/>
        <v>0</v>
      </c>
    </row>
    <row r="18" spans="1:12" ht="79.5" customHeight="1" x14ac:dyDescent="0.25">
      <c r="A18" s="13" t="s">
        <v>13</v>
      </c>
      <c r="B18" s="3" t="s">
        <v>41</v>
      </c>
      <c r="C18" s="3" t="s">
        <v>70</v>
      </c>
      <c r="D18" s="4">
        <f t="shared" ref="D18:L18" si="10">D19+D20+D21</f>
        <v>6000</v>
      </c>
      <c r="E18" s="4">
        <f t="shared" si="10"/>
        <v>0</v>
      </c>
      <c r="F18" s="4">
        <f t="shared" si="10"/>
        <v>6000</v>
      </c>
      <c r="G18" s="4">
        <f t="shared" si="10"/>
        <v>6000</v>
      </c>
      <c r="H18" s="4">
        <f t="shared" si="10"/>
        <v>0</v>
      </c>
      <c r="I18" s="4">
        <f t="shared" si="10"/>
        <v>6000</v>
      </c>
      <c r="J18" s="4">
        <f t="shared" si="10"/>
        <v>0</v>
      </c>
      <c r="K18" s="4">
        <f t="shared" si="10"/>
        <v>0</v>
      </c>
      <c r="L18" s="4">
        <f t="shared" si="10"/>
        <v>0</v>
      </c>
    </row>
    <row r="19" spans="1:12" x14ac:dyDescent="0.25">
      <c r="A19" s="2" t="s">
        <v>4</v>
      </c>
      <c r="B19" s="3"/>
      <c r="C19" s="3"/>
      <c r="D19" s="5">
        <f>E19+F19</f>
        <v>6000</v>
      </c>
      <c r="E19" s="5"/>
      <c r="F19" s="5">
        <v>6000</v>
      </c>
      <c r="G19" s="5">
        <f>H19+I19</f>
        <v>6000</v>
      </c>
      <c r="H19" s="5"/>
      <c r="I19" s="5">
        <v>6000</v>
      </c>
      <c r="J19" s="5">
        <f>K19+L19</f>
        <v>0</v>
      </c>
      <c r="K19" s="5"/>
      <c r="L19" s="5">
        <v>0</v>
      </c>
    </row>
    <row r="20" spans="1:12" x14ac:dyDescent="0.25">
      <c r="A20" s="2" t="s">
        <v>5</v>
      </c>
      <c r="B20" s="3"/>
      <c r="C20" s="3"/>
      <c r="D20" s="5">
        <f>E20+F20</f>
        <v>0</v>
      </c>
      <c r="E20" s="5"/>
      <c r="F20" s="5"/>
      <c r="G20" s="5">
        <f>H20+I20</f>
        <v>0</v>
      </c>
      <c r="H20" s="5"/>
      <c r="I20" s="5">
        <v>0</v>
      </c>
      <c r="J20" s="5">
        <f>K20+L20</f>
        <v>0</v>
      </c>
      <c r="K20" s="5"/>
      <c r="L20" s="5">
        <v>0</v>
      </c>
    </row>
    <row r="21" spans="1:12" x14ac:dyDescent="0.25">
      <c r="A21" s="32" t="s">
        <v>6</v>
      </c>
      <c r="B21" s="38"/>
      <c r="C21" s="38"/>
      <c r="D21" s="34">
        <f>E21+F21</f>
        <v>0</v>
      </c>
      <c r="E21" s="34"/>
      <c r="F21" s="34"/>
      <c r="G21" s="34">
        <f>H21+I21</f>
        <v>0</v>
      </c>
      <c r="H21" s="34"/>
      <c r="I21" s="36">
        <v>0</v>
      </c>
      <c r="J21" s="34">
        <f>K21+L21</f>
        <v>0</v>
      </c>
      <c r="K21" s="34"/>
      <c r="L21" s="34">
        <v>0</v>
      </c>
    </row>
    <row r="22" spans="1:12" ht="12.75" customHeight="1" x14ac:dyDescent="0.25">
      <c r="A22" s="33"/>
      <c r="B22" s="39"/>
      <c r="C22" s="39"/>
      <c r="D22" s="35"/>
      <c r="E22" s="35"/>
      <c r="F22" s="35"/>
      <c r="G22" s="35"/>
      <c r="H22" s="35"/>
      <c r="I22" s="37"/>
      <c r="J22" s="35"/>
      <c r="K22" s="35"/>
      <c r="L22" s="35"/>
    </row>
    <row r="23" spans="1:12" ht="69.75" customHeight="1" x14ac:dyDescent="0.25">
      <c r="A23" s="13" t="s">
        <v>14</v>
      </c>
      <c r="B23" s="3" t="s">
        <v>42</v>
      </c>
      <c r="C23" s="3" t="s">
        <v>10</v>
      </c>
      <c r="D23" s="4">
        <f t="shared" ref="D23:L23" si="11">D24+D25+D26</f>
        <v>16000</v>
      </c>
      <c r="E23" s="4">
        <f t="shared" si="11"/>
        <v>0</v>
      </c>
      <c r="F23" s="4">
        <f t="shared" si="11"/>
        <v>16000</v>
      </c>
      <c r="G23" s="4">
        <f t="shared" si="11"/>
        <v>16000</v>
      </c>
      <c r="H23" s="4">
        <f t="shared" si="11"/>
        <v>0</v>
      </c>
      <c r="I23" s="4">
        <f t="shared" si="11"/>
        <v>16000</v>
      </c>
      <c r="J23" s="4">
        <f t="shared" si="11"/>
        <v>12337.62</v>
      </c>
      <c r="K23" s="4">
        <f t="shared" si="11"/>
        <v>0</v>
      </c>
      <c r="L23" s="4">
        <f t="shared" si="11"/>
        <v>12337.62</v>
      </c>
    </row>
    <row r="24" spans="1:12" x14ac:dyDescent="0.25">
      <c r="A24" s="2" t="s">
        <v>4</v>
      </c>
      <c r="B24" s="3"/>
      <c r="C24" s="3"/>
      <c r="D24" s="5">
        <f>E24+F24</f>
        <v>16000</v>
      </c>
      <c r="E24" s="5"/>
      <c r="F24" s="5">
        <v>16000</v>
      </c>
      <c r="G24" s="5">
        <f>H24+I24</f>
        <v>16000</v>
      </c>
      <c r="H24" s="5"/>
      <c r="I24" s="5">
        <v>16000</v>
      </c>
      <c r="J24" s="5">
        <f>K24+L24</f>
        <v>12337.62</v>
      </c>
      <c r="K24" s="5"/>
      <c r="L24" s="5">
        <v>12337.62</v>
      </c>
    </row>
    <row r="25" spans="1:12" x14ac:dyDescent="0.25">
      <c r="A25" s="2" t="s">
        <v>5</v>
      </c>
      <c r="B25" s="3"/>
      <c r="C25" s="3"/>
      <c r="D25" s="5">
        <f>E25+F25</f>
        <v>0</v>
      </c>
      <c r="E25" s="5"/>
      <c r="F25" s="5"/>
      <c r="G25" s="5">
        <f t="shared" ref="G25:G26" si="12">H25+I25</f>
        <v>0</v>
      </c>
      <c r="H25" s="5"/>
      <c r="I25" s="5">
        <v>0</v>
      </c>
      <c r="J25" s="5">
        <f t="shared" ref="J25:J26" si="13">K25+L25</f>
        <v>0</v>
      </c>
      <c r="K25" s="5"/>
      <c r="L25" s="5">
        <v>0</v>
      </c>
    </row>
    <row r="26" spans="1:12" x14ac:dyDescent="0.25">
      <c r="A26" s="2" t="s">
        <v>6</v>
      </c>
      <c r="B26" s="3"/>
      <c r="C26" s="3"/>
      <c r="D26" s="5">
        <f>E26+F26</f>
        <v>0</v>
      </c>
      <c r="E26" s="5"/>
      <c r="F26" s="5"/>
      <c r="G26" s="5">
        <f t="shared" si="12"/>
        <v>0</v>
      </c>
      <c r="H26" s="5"/>
      <c r="I26" s="5">
        <v>0</v>
      </c>
      <c r="J26" s="5">
        <f t="shared" si="13"/>
        <v>0</v>
      </c>
      <c r="K26" s="5"/>
      <c r="L26" s="5">
        <v>0</v>
      </c>
    </row>
    <row r="27" spans="1:12" ht="51" x14ac:dyDescent="0.25">
      <c r="A27" s="13" t="s">
        <v>66</v>
      </c>
      <c r="B27" s="3" t="s">
        <v>62</v>
      </c>
      <c r="C27" s="3" t="s">
        <v>10</v>
      </c>
      <c r="D27" s="4">
        <f>D28+D29+D30</f>
        <v>705000</v>
      </c>
      <c r="E27" s="4">
        <f>E28+E29+E30</f>
        <v>35000</v>
      </c>
      <c r="F27" s="4">
        <f>F28+F29+F30</f>
        <v>670000</v>
      </c>
      <c r="G27" s="4">
        <f>G28+G29+G30</f>
        <v>663381</v>
      </c>
      <c r="H27" s="4">
        <f t="shared" ref="H27:L27" si="14">H28+H29+H30</f>
        <v>35000</v>
      </c>
      <c r="I27" s="4">
        <f t="shared" si="14"/>
        <v>628381</v>
      </c>
      <c r="J27" s="4">
        <f t="shared" si="14"/>
        <v>663380.71</v>
      </c>
      <c r="K27" s="4">
        <f t="shared" si="14"/>
        <v>35000</v>
      </c>
      <c r="L27" s="4">
        <f t="shared" si="14"/>
        <v>628380.71</v>
      </c>
    </row>
    <row r="28" spans="1:12" x14ac:dyDescent="0.25">
      <c r="A28" s="2" t="s">
        <v>4</v>
      </c>
      <c r="B28" s="3"/>
      <c r="C28" s="3"/>
      <c r="D28" s="5">
        <f>E28+F28</f>
        <v>705000</v>
      </c>
      <c r="E28" s="5">
        <v>35000</v>
      </c>
      <c r="F28" s="5">
        <v>670000</v>
      </c>
      <c r="G28" s="5">
        <f>I28+H28</f>
        <v>663381</v>
      </c>
      <c r="H28" s="5">
        <v>35000</v>
      </c>
      <c r="I28" s="5">
        <v>628381</v>
      </c>
      <c r="J28" s="5">
        <f>K28+L28</f>
        <v>663380.71</v>
      </c>
      <c r="K28" s="5">
        <v>35000</v>
      </c>
      <c r="L28" s="5">
        <v>628380.71</v>
      </c>
    </row>
    <row r="29" spans="1:12" x14ac:dyDescent="0.25">
      <c r="A29" s="2" t="s">
        <v>5</v>
      </c>
      <c r="B29" s="3"/>
      <c r="C29" s="3"/>
      <c r="D29" s="5">
        <v>0</v>
      </c>
      <c r="E29" s="5">
        <v>0</v>
      </c>
      <c r="F29" s="5">
        <v>0</v>
      </c>
      <c r="G29" s="5">
        <f t="shared" ref="G29:G30" si="15">I29+H29</f>
        <v>0</v>
      </c>
      <c r="H29" s="5">
        <v>0</v>
      </c>
      <c r="I29" s="5">
        <v>0</v>
      </c>
      <c r="J29" s="5">
        <f t="shared" ref="J29:J30" si="16">K29+L29</f>
        <v>0</v>
      </c>
      <c r="K29" s="5"/>
      <c r="L29" s="5">
        <v>0</v>
      </c>
    </row>
    <row r="30" spans="1:12" x14ac:dyDescent="0.25">
      <c r="A30" s="2" t="s">
        <v>6</v>
      </c>
      <c r="B30" s="3"/>
      <c r="C30" s="3"/>
      <c r="D30" s="5">
        <v>0</v>
      </c>
      <c r="E30" s="5">
        <v>0</v>
      </c>
      <c r="F30" s="5">
        <v>0</v>
      </c>
      <c r="G30" s="5">
        <f t="shared" si="15"/>
        <v>0</v>
      </c>
      <c r="H30" s="5">
        <v>0</v>
      </c>
      <c r="I30" s="5">
        <v>0</v>
      </c>
      <c r="J30" s="5">
        <f t="shared" si="16"/>
        <v>0</v>
      </c>
      <c r="K30" s="5"/>
      <c r="L30" s="5">
        <v>0</v>
      </c>
    </row>
    <row r="31" spans="1:12" ht="90.75" customHeight="1" x14ac:dyDescent="0.25">
      <c r="A31" s="14" t="s">
        <v>67</v>
      </c>
      <c r="B31" s="3" t="s">
        <v>63</v>
      </c>
      <c r="C31" s="3" t="s">
        <v>10</v>
      </c>
      <c r="D31" s="4">
        <f>D32+D33+D34</f>
        <v>1712000</v>
      </c>
      <c r="E31" s="4">
        <f t="shared" ref="E31:F31" si="17">E32+E33+E34</f>
        <v>0</v>
      </c>
      <c r="F31" s="4">
        <f t="shared" si="17"/>
        <v>1712000</v>
      </c>
      <c r="G31" s="4">
        <f>G32+G33+G34</f>
        <v>958500</v>
      </c>
      <c r="H31" s="4">
        <f t="shared" ref="H31:L31" si="18">H32+H33+H34</f>
        <v>0</v>
      </c>
      <c r="I31" s="4">
        <f t="shared" si="18"/>
        <v>958500</v>
      </c>
      <c r="J31" s="4">
        <f t="shared" si="18"/>
        <v>958500</v>
      </c>
      <c r="K31" s="4">
        <f t="shared" si="18"/>
        <v>0</v>
      </c>
      <c r="L31" s="4">
        <f t="shared" si="18"/>
        <v>958500</v>
      </c>
    </row>
    <row r="32" spans="1:12" x14ac:dyDescent="0.25">
      <c r="A32" s="2" t="s">
        <v>4</v>
      </c>
      <c r="B32" s="3"/>
      <c r="C32" s="3"/>
      <c r="D32" s="5">
        <f>E32+F32</f>
        <v>1712000</v>
      </c>
      <c r="E32" s="5">
        <v>0</v>
      </c>
      <c r="F32" s="5">
        <v>1712000</v>
      </c>
      <c r="G32" s="5">
        <f>I32+H32</f>
        <v>958500</v>
      </c>
      <c r="H32" s="5">
        <v>0</v>
      </c>
      <c r="I32" s="5">
        <v>958500</v>
      </c>
      <c r="J32" s="5">
        <f>L32+K32</f>
        <v>958500</v>
      </c>
      <c r="K32" s="5"/>
      <c r="L32" s="5">
        <v>958500</v>
      </c>
    </row>
    <row r="33" spans="1:12" x14ac:dyDescent="0.25">
      <c r="A33" s="2" t="s">
        <v>5</v>
      </c>
      <c r="B33" s="3"/>
      <c r="C33" s="3"/>
      <c r="D33" s="5">
        <v>0</v>
      </c>
      <c r="E33" s="5">
        <v>0</v>
      </c>
      <c r="F33" s="5">
        <v>0</v>
      </c>
      <c r="G33" s="5">
        <f t="shared" ref="G33:G34" si="19">I33+H33</f>
        <v>0</v>
      </c>
      <c r="H33" s="5">
        <v>0</v>
      </c>
      <c r="I33" s="5">
        <v>0</v>
      </c>
      <c r="J33" s="5">
        <f t="shared" ref="J33:J34" si="20">L33+K33</f>
        <v>0</v>
      </c>
      <c r="K33" s="5"/>
      <c r="L33" s="5">
        <v>0</v>
      </c>
    </row>
    <row r="34" spans="1:12" x14ac:dyDescent="0.25">
      <c r="A34" s="2" t="s">
        <v>6</v>
      </c>
      <c r="B34" s="3"/>
      <c r="C34" s="3"/>
      <c r="D34" s="5">
        <v>0</v>
      </c>
      <c r="E34" s="5">
        <v>0</v>
      </c>
      <c r="F34" s="5">
        <v>0</v>
      </c>
      <c r="G34" s="5">
        <f t="shared" si="19"/>
        <v>0</v>
      </c>
      <c r="H34" s="5">
        <v>0</v>
      </c>
      <c r="I34" s="5">
        <v>0</v>
      </c>
      <c r="J34" s="5">
        <f t="shared" si="20"/>
        <v>0</v>
      </c>
      <c r="K34" s="5"/>
      <c r="L34" s="5">
        <v>0</v>
      </c>
    </row>
    <row r="35" spans="1:12" ht="38.25" customHeight="1" x14ac:dyDescent="0.25">
      <c r="A35" s="11" t="s">
        <v>15</v>
      </c>
      <c r="B35" s="3"/>
      <c r="C35" s="3"/>
      <c r="D35" s="4">
        <f>D36+D37+D38</f>
        <v>1819622000</v>
      </c>
      <c r="E35" s="4">
        <f t="shared" ref="E35:L35" si="21">E36+E37+E38</f>
        <v>0</v>
      </c>
      <c r="F35" s="4">
        <f t="shared" si="21"/>
        <v>1819622000</v>
      </c>
      <c r="G35" s="4">
        <f t="shared" si="21"/>
        <v>18810614</v>
      </c>
      <c r="H35" s="4">
        <f t="shared" si="21"/>
        <v>0</v>
      </c>
      <c r="I35" s="4">
        <f t="shared" si="21"/>
        <v>18810614</v>
      </c>
      <c r="J35" s="4">
        <f t="shared" si="21"/>
        <v>17512247.629999999</v>
      </c>
      <c r="K35" s="4">
        <f t="shared" si="21"/>
        <v>0</v>
      </c>
      <c r="L35" s="4">
        <f t="shared" si="21"/>
        <v>17512247.629999999</v>
      </c>
    </row>
    <row r="36" spans="1:12" ht="30" customHeight="1" x14ac:dyDescent="0.25">
      <c r="A36" s="2" t="s">
        <v>4</v>
      </c>
      <c r="B36" s="3"/>
      <c r="C36" s="3"/>
      <c r="D36" s="4">
        <f>D40+D44+D48+D52</f>
        <v>78850000</v>
      </c>
      <c r="E36" s="4">
        <f t="shared" ref="E36:L36" si="22">E40+E44+E48</f>
        <v>0</v>
      </c>
      <c r="F36" s="4">
        <f t="shared" si="22"/>
        <v>78850000</v>
      </c>
      <c r="G36" s="4">
        <f t="shared" si="22"/>
        <v>18810614</v>
      </c>
      <c r="H36" s="4">
        <f t="shared" si="22"/>
        <v>0</v>
      </c>
      <c r="I36" s="4">
        <f t="shared" si="22"/>
        <v>18810614</v>
      </c>
      <c r="J36" s="4">
        <f t="shared" si="22"/>
        <v>17512247.629999999</v>
      </c>
      <c r="K36" s="4">
        <f t="shared" si="22"/>
        <v>0</v>
      </c>
      <c r="L36" s="4">
        <f t="shared" si="22"/>
        <v>17512247.629999999</v>
      </c>
    </row>
    <row r="37" spans="1:12" ht="23.25" customHeight="1" x14ac:dyDescent="0.25">
      <c r="A37" s="2" t="s">
        <v>5</v>
      </c>
      <c r="B37" s="3"/>
      <c r="C37" s="3"/>
      <c r="D37" s="4">
        <f>D41+D45+D49+D53</f>
        <v>785772000</v>
      </c>
      <c r="E37" s="4">
        <f t="shared" ref="E37:L37" si="23">E41+E45+E49</f>
        <v>0</v>
      </c>
      <c r="F37" s="4">
        <f t="shared" si="23"/>
        <v>785772000</v>
      </c>
      <c r="G37" s="4">
        <f t="shared" si="23"/>
        <v>0</v>
      </c>
      <c r="H37" s="4">
        <f t="shared" si="23"/>
        <v>0</v>
      </c>
      <c r="I37" s="4">
        <f t="shared" si="23"/>
        <v>0</v>
      </c>
      <c r="J37" s="4">
        <f t="shared" si="23"/>
        <v>0</v>
      </c>
      <c r="K37" s="4">
        <f t="shared" si="23"/>
        <v>0</v>
      </c>
      <c r="L37" s="4">
        <f t="shared" si="23"/>
        <v>0</v>
      </c>
    </row>
    <row r="38" spans="1:12" ht="18" customHeight="1" x14ac:dyDescent="0.25">
      <c r="A38" s="2" t="s">
        <v>6</v>
      </c>
      <c r="B38" s="3"/>
      <c r="C38" s="3"/>
      <c r="D38" s="4">
        <f>D42+D46+D50+D54</f>
        <v>955000000</v>
      </c>
      <c r="E38" s="4">
        <f t="shared" ref="E38:L38" si="24">E42+E46+E50</f>
        <v>0</v>
      </c>
      <c r="F38" s="4">
        <f>F42+F46+F50+F54</f>
        <v>955000000</v>
      </c>
      <c r="G38" s="4">
        <f t="shared" si="24"/>
        <v>0</v>
      </c>
      <c r="H38" s="4">
        <f t="shared" si="24"/>
        <v>0</v>
      </c>
      <c r="I38" s="4">
        <f t="shared" si="24"/>
        <v>0</v>
      </c>
      <c r="J38" s="4">
        <f t="shared" si="24"/>
        <v>0</v>
      </c>
      <c r="K38" s="4">
        <f t="shared" si="24"/>
        <v>0</v>
      </c>
      <c r="L38" s="4">
        <f t="shared" si="24"/>
        <v>0</v>
      </c>
    </row>
    <row r="39" spans="1:12" ht="66.75" customHeight="1" x14ac:dyDescent="0.25">
      <c r="A39" s="13" t="s">
        <v>16</v>
      </c>
      <c r="B39" s="3" t="s">
        <v>43</v>
      </c>
      <c r="C39" s="3" t="s">
        <v>10</v>
      </c>
      <c r="D39" s="4">
        <f>D40+D41+D42</f>
        <v>70000000</v>
      </c>
      <c r="E39" s="4">
        <f>E40+E41+E42</f>
        <v>0</v>
      </c>
      <c r="F39" s="4">
        <f>F40+F41</f>
        <v>70000000</v>
      </c>
      <c r="G39" s="4">
        <f t="shared" ref="G39:L39" si="25">G40+G41+G42</f>
        <v>15810614</v>
      </c>
      <c r="H39" s="4">
        <f t="shared" si="25"/>
        <v>0</v>
      </c>
      <c r="I39" s="4">
        <f t="shared" si="25"/>
        <v>15810614</v>
      </c>
      <c r="J39" s="4">
        <f t="shared" si="25"/>
        <v>14530401.75</v>
      </c>
      <c r="K39" s="4">
        <f t="shared" si="25"/>
        <v>0</v>
      </c>
      <c r="L39" s="4">
        <f t="shared" si="25"/>
        <v>14530401.75</v>
      </c>
    </row>
    <row r="40" spans="1:12" x14ac:dyDescent="0.25">
      <c r="A40" s="2" t="s">
        <v>4</v>
      </c>
      <c r="B40" s="3"/>
      <c r="C40" s="3"/>
      <c r="D40" s="5">
        <f>E40+F40</f>
        <v>70000000</v>
      </c>
      <c r="E40" s="5"/>
      <c r="F40" s="5">
        <v>70000000</v>
      </c>
      <c r="G40" s="5">
        <f>H40+I40</f>
        <v>15810614</v>
      </c>
      <c r="H40" s="5"/>
      <c r="I40" s="5">
        <v>15810614</v>
      </c>
      <c r="J40" s="5">
        <f>K40+L40</f>
        <v>14530401.75</v>
      </c>
      <c r="K40" s="5"/>
      <c r="L40" s="5">
        <v>14530401.75</v>
      </c>
    </row>
    <row r="41" spans="1:12" x14ac:dyDescent="0.25">
      <c r="A41" s="2" t="s">
        <v>5</v>
      </c>
      <c r="B41" s="3"/>
      <c r="C41" s="3"/>
      <c r="D41" s="5">
        <f t="shared" ref="D41:D42" si="26">E41+F41</f>
        <v>0</v>
      </c>
      <c r="E41" s="5"/>
      <c r="F41" s="5">
        <v>0</v>
      </c>
      <c r="G41" s="5">
        <f>H41+I41</f>
        <v>0</v>
      </c>
      <c r="H41" s="5"/>
      <c r="I41" s="5">
        <v>0</v>
      </c>
      <c r="J41" s="5">
        <f>K41+L41</f>
        <v>0</v>
      </c>
      <c r="K41" s="5"/>
      <c r="L41" s="5">
        <v>0</v>
      </c>
    </row>
    <row r="42" spans="1:12" x14ac:dyDescent="0.25">
      <c r="A42" s="2" t="s">
        <v>6</v>
      </c>
      <c r="B42" s="3"/>
      <c r="C42" s="3"/>
      <c r="D42" s="5">
        <f t="shared" si="26"/>
        <v>0</v>
      </c>
      <c r="E42" s="5"/>
      <c r="F42" s="5">
        <v>0</v>
      </c>
      <c r="G42" s="5">
        <f>H42+I42</f>
        <v>0</v>
      </c>
      <c r="H42" s="5"/>
      <c r="I42" s="5">
        <v>0</v>
      </c>
      <c r="J42" s="5">
        <f>K42+L42</f>
        <v>0</v>
      </c>
      <c r="K42" s="5"/>
      <c r="L42" s="5">
        <v>0</v>
      </c>
    </row>
    <row r="43" spans="1:12" ht="101.25" customHeight="1" x14ac:dyDescent="0.25">
      <c r="A43" s="14" t="s">
        <v>55</v>
      </c>
      <c r="B43" s="3" t="s">
        <v>64</v>
      </c>
      <c r="C43" s="3" t="s">
        <v>70</v>
      </c>
      <c r="D43" s="4">
        <f t="shared" ref="D43:L43" si="27">D44+D45+D46</f>
        <v>791622000</v>
      </c>
      <c r="E43" s="4">
        <f t="shared" si="27"/>
        <v>0</v>
      </c>
      <c r="F43" s="4">
        <f t="shared" si="27"/>
        <v>791622000</v>
      </c>
      <c r="G43" s="4">
        <f t="shared" si="27"/>
        <v>0</v>
      </c>
      <c r="H43" s="4">
        <f t="shared" si="27"/>
        <v>0</v>
      </c>
      <c r="I43" s="4">
        <f t="shared" si="27"/>
        <v>0</v>
      </c>
      <c r="J43" s="4">
        <f t="shared" si="27"/>
        <v>0</v>
      </c>
      <c r="K43" s="4">
        <f t="shared" si="27"/>
        <v>0</v>
      </c>
      <c r="L43" s="4">
        <f t="shared" si="27"/>
        <v>0</v>
      </c>
    </row>
    <row r="44" spans="1:12" x14ac:dyDescent="0.25">
      <c r="A44" s="2" t="s">
        <v>4</v>
      </c>
      <c r="B44" s="3"/>
      <c r="C44" s="3"/>
      <c r="D44" s="5">
        <f>E44+F44</f>
        <v>5850000</v>
      </c>
      <c r="E44" s="5"/>
      <c r="F44" s="5">
        <v>5850000</v>
      </c>
      <c r="G44" s="5">
        <f>H44+I44</f>
        <v>0</v>
      </c>
      <c r="H44" s="5"/>
      <c r="I44" s="5">
        <v>0</v>
      </c>
      <c r="J44" s="5">
        <f>K44+L44</f>
        <v>0</v>
      </c>
      <c r="K44" s="5"/>
      <c r="L44" s="5">
        <v>0</v>
      </c>
    </row>
    <row r="45" spans="1:12" x14ac:dyDescent="0.25">
      <c r="A45" s="2" t="s">
        <v>5</v>
      </c>
      <c r="B45" s="3"/>
      <c r="C45" s="3"/>
      <c r="D45" s="5">
        <f t="shared" ref="D45:D46" si="28">E45+F45</f>
        <v>785772000</v>
      </c>
      <c r="E45" s="5"/>
      <c r="F45" s="5">
        <v>785772000</v>
      </c>
      <c r="G45" s="5">
        <f t="shared" ref="G45:G46" si="29">H45+I45</f>
        <v>0</v>
      </c>
      <c r="H45" s="5"/>
      <c r="I45" s="5">
        <v>0</v>
      </c>
      <c r="J45" s="5">
        <f t="shared" ref="J45:J46" si="30">K45+L45</f>
        <v>0</v>
      </c>
      <c r="K45" s="5"/>
      <c r="L45" s="5">
        <v>0</v>
      </c>
    </row>
    <row r="46" spans="1:12" x14ac:dyDescent="0.25">
      <c r="A46" s="2" t="s">
        <v>6</v>
      </c>
      <c r="B46" s="3"/>
      <c r="C46" s="3"/>
      <c r="D46" s="5">
        <f t="shared" si="28"/>
        <v>0</v>
      </c>
      <c r="E46" s="5"/>
      <c r="F46" s="5">
        <v>0</v>
      </c>
      <c r="G46" s="5">
        <f t="shared" si="29"/>
        <v>0</v>
      </c>
      <c r="H46" s="5"/>
      <c r="I46" s="5">
        <v>0</v>
      </c>
      <c r="J46" s="5">
        <f t="shared" si="30"/>
        <v>0</v>
      </c>
      <c r="K46" s="5"/>
      <c r="L46" s="5">
        <v>0</v>
      </c>
    </row>
    <row r="47" spans="1:12" ht="25.5" x14ac:dyDescent="0.25">
      <c r="A47" s="13" t="s">
        <v>49</v>
      </c>
      <c r="B47" s="3" t="s">
        <v>44</v>
      </c>
      <c r="C47" s="3" t="s">
        <v>10</v>
      </c>
      <c r="D47" s="4">
        <f t="shared" ref="D47:L47" si="31">D48+D49+D50</f>
        <v>3000000</v>
      </c>
      <c r="E47" s="4">
        <f t="shared" si="31"/>
        <v>0</v>
      </c>
      <c r="F47" s="4">
        <f t="shared" si="31"/>
        <v>3000000</v>
      </c>
      <c r="G47" s="4">
        <f t="shared" si="31"/>
        <v>3000000</v>
      </c>
      <c r="H47" s="4">
        <f t="shared" si="31"/>
        <v>0</v>
      </c>
      <c r="I47" s="4">
        <f t="shared" si="31"/>
        <v>3000000</v>
      </c>
      <c r="J47" s="4">
        <f t="shared" si="31"/>
        <v>2981845.88</v>
      </c>
      <c r="K47" s="4">
        <f t="shared" si="31"/>
        <v>0</v>
      </c>
      <c r="L47" s="4">
        <f t="shared" si="31"/>
        <v>2981845.88</v>
      </c>
    </row>
    <row r="48" spans="1:12" x14ac:dyDescent="0.25">
      <c r="A48" s="2" t="s">
        <v>4</v>
      </c>
      <c r="B48" s="3"/>
      <c r="C48" s="3"/>
      <c r="D48" s="5">
        <f>E48+F48</f>
        <v>3000000</v>
      </c>
      <c r="E48" s="5"/>
      <c r="F48" s="5">
        <v>3000000</v>
      </c>
      <c r="G48" s="5">
        <f>H48+I48</f>
        <v>3000000</v>
      </c>
      <c r="H48" s="5"/>
      <c r="I48" s="5">
        <v>3000000</v>
      </c>
      <c r="J48" s="5">
        <f>K48+L48</f>
        <v>2981845.88</v>
      </c>
      <c r="K48" s="5"/>
      <c r="L48" s="5">
        <v>2981845.88</v>
      </c>
    </row>
    <row r="49" spans="1:12" x14ac:dyDescent="0.25">
      <c r="A49" s="2" t="s">
        <v>5</v>
      </c>
      <c r="B49" s="3"/>
      <c r="C49" s="3"/>
      <c r="D49" s="5">
        <f t="shared" ref="D49:D50" si="32">E49+F49</f>
        <v>0</v>
      </c>
      <c r="E49" s="5"/>
      <c r="F49" s="5"/>
      <c r="G49" s="5">
        <f t="shared" ref="G49:G50" si="33">H49+I49</f>
        <v>0</v>
      </c>
      <c r="H49" s="5"/>
      <c r="I49" s="5">
        <v>0</v>
      </c>
      <c r="J49" s="5">
        <f t="shared" ref="J49:J50" si="34">K49+L49</f>
        <v>0</v>
      </c>
      <c r="K49" s="5"/>
      <c r="L49" s="5"/>
    </row>
    <row r="50" spans="1:12" x14ac:dyDescent="0.25">
      <c r="A50" s="2" t="s">
        <v>6</v>
      </c>
      <c r="B50" s="3"/>
      <c r="C50" s="3"/>
      <c r="D50" s="5">
        <f t="shared" si="32"/>
        <v>0</v>
      </c>
      <c r="E50" s="5"/>
      <c r="F50" s="5"/>
      <c r="G50" s="5">
        <f t="shared" si="33"/>
        <v>0</v>
      </c>
      <c r="H50" s="5"/>
      <c r="I50" s="5">
        <v>0</v>
      </c>
      <c r="J50" s="5">
        <f t="shared" si="34"/>
        <v>0</v>
      </c>
      <c r="K50" s="5"/>
      <c r="L50" s="5"/>
    </row>
    <row r="51" spans="1:12" ht="25.5" x14ac:dyDescent="0.25">
      <c r="A51" s="13" t="s">
        <v>68</v>
      </c>
      <c r="B51" s="3" t="s">
        <v>44</v>
      </c>
      <c r="C51" s="3" t="s">
        <v>70</v>
      </c>
      <c r="D51" s="4">
        <f>D52+D53+D54</f>
        <v>955000000</v>
      </c>
      <c r="E51" s="4">
        <f t="shared" ref="E51:F51" si="35">E52+E53+E54</f>
        <v>0</v>
      </c>
      <c r="F51" s="4">
        <f t="shared" si="35"/>
        <v>955000000</v>
      </c>
      <c r="G51" s="4">
        <f>G52+G53+G54</f>
        <v>0</v>
      </c>
      <c r="H51" s="4">
        <f t="shared" ref="H51:L51" si="36">H52+H53+H54</f>
        <v>0</v>
      </c>
      <c r="I51" s="4">
        <f t="shared" si="36"/>
        <v>0</v>
      </c>
      <c r="J51" s="4">
        <f t="shared" si="36"/>
        <v>0</v>
      </c>
      <c r="K51" s="4">
        <f t="shared" si="36"/>
        <v>0</v>
      </c>
      <c r="L51" s="4">
        <f t="shared" si="36"/>
        <v>0</v>
      </c>
    </row>
    <row r="52" spans="1:12" x14ac:dyDescent="0.25">
      <c r="A52" s="2" t="s">
        <v>4</v>
      </c>
      <c r="B52" s="3"/>
      <c r="C52" s="3"/>
      <c r="D52" s="5">
        <v>0</v>
      </c>
      <c r="E52" s="5"/>
      <c r="F52" s="5">
        <v>0</v>
      </c>
      <c r="G52" s="5">
        <f>H52+I52</f>
        <v>0</v>
      </c>
      <c r="H52" s="5"/>
      <c r="I52" s="5">
        <v>0</v>
      </c>
      <c r="J52" s="5">
        <f>K52+L52</f>
        <v>0</v>
      </c>
      <c r="K52" s="5"/>
      <c r="L52" s="5">
        <v>0</v>
      </c>
    </row>
    <row r="53" spans="1:12" x14ac:dyDescent="0.25">
      <c r="A53" s="2" t="s">
        <v>5</v>
      </c>
      <c r="B53" s="3"/>
      <c r="C53" s="3"/>
      <c r="D53" s="5">
        <v>0</v>
      </c>
      <c r="E53" s="5"/>
      <c r="F53" s="5">
        <v>0</v>
      </c>
      <c r="G53" s="5">
        <f t="shared" ref="G53:G54" si="37">H53+I53</f>
        <v>0</v>
      </c>
      <c r="H53" s="5"/>
      <c r="I53" s="5">
        <v>0</v>
      </c>
      <c r="J53" s="5">
        <f t="shared" ref="J53:J54" si="38">K53+L53</f>
        <v>0</v>
      </c>
      <c r="K53" s="5"/>
      <c r="L53" s="5">
        <v>0</v>
      </c>
    </row>
    <row r="54" spans="1:12" x14ac:dyDescent="0.25">
      <c r="A54" s="2" t="s">
        <v>6</v>
      </c>
      <c r="B54" s="3"/>
      <c r="C54" s="3"/>
      <c r="D54" s="5">
        <f>F54+E54</f>
        <v>955000000</v>
      </c>
      <c r="E54" s="5"/>
      <c r="F54" s="5">
        <v>955000000</v>
      </c>
      <c r="G54" s="5">
        <f t="shared" si="37"/>
        <v>0</v>
      </c>
      <c r="H54" s="5"/>
      <c r="I54" s="5">
        <v>0</v>
      </c>
      <c r="J54" s="5">
        <f t="shared" si="38"/>
        <v>0</v>
      </c>
      <c r="K54" s="5"/>
      <c r="L54" s="5">
        <v>0</v>
      </c>
    </row>
    <row r="55" spans="1:12" ht="38.25" x14ac:dyDescent="0.25">
      <c r="A55" s="11" t="s">
        <v>17</v>
      </c>
      <c r="B55" s="3"/>
      <c r="C55" s="3"/>
      <c r="D55" s="4">
        <f t="shared" ref="D55:L55" si="39">D59</f>
        <v>900000</v>
      </c>
      <c r="E55" s="4">
        <f t="shared" si="39"/>
        <v>0</v>
      </c>
      <c r="F55" s="4">
        <f t="shared" si="39"/>
        <v>900000</v>
      </c>
      <c r="G55" s="4">
        <f t="shared" si="39"/>
        <v>314400</v>
      </c>
      <c r="H55" s="4">
        <f t="shared" si="39"/>
        <v>0</v>
      </c>
      <c r="I55" s="4">
        <f t="shared" si="39"/>
        <v>314400</v>
      </c>
      <c r="J55" s="4">
        <f t="shared" si="39"/>
        <v>314325.59999999998</v>
      </c>
      <c r="K55" s="4">
        <f t="shared" si="39"/>
        <v>0</v>
      </c>
      <c r="L55" s="4">
        <f t="shared" si="39"/>
        <v>314325.59999999998</v>
      </c>
    </row>
    <row r="56" spans="1:12" x14ac:dyDescent="0.25">
      <c r="A56" s="2" t="s">
        <v>4</v>
      </c>
      <c r="B56" s="3"/>
      <c r="C56" s="3"/>
      <c r="D56" s="4">
        <f t="shared" ref="D56:L56" si="40">D60</f>
        <v>900000</v>
      </c>
      <c r="E56" s="4">
        <f t="shared" si="40"/>
        <v>0</v>
      </c>
      <c r="F56" s="4">
        <f t="shared" si="40"/>
        <v>900000</v>
      </c>
      <c r="G56" s="4">
        <f t="shared" si="40"/>
        <v>314400</v>
      </c>
      <c r="H56" s="4">
        <f t="shared" si="40"/>
        <v>0</v>
      </c>
      <c r="I56" s="4">
        <f t="shared" si="40"/>
        <v>314400</v>
      </c>
      <c r="J56" s="4">
        <f t="shared" si="40"/>
        <v>314325.59999999998</v>
      </c>
      <c r="K56" s="4">
        <f t="shared" si="40"/>
        <v>0</v>
      </c>
      <c r="L56" s="4">
        <f t="shared" si="40"/>
        <v>314325.59999999998</v>
      </c>
    </row>
    <row r="57" spans="1:12" x14ac:dyDescent="0.25">
      <c r="A57" s="2" t="s">
        <v>5</v>
      </c>
      <c r="B57" s="3"/>
      <c r="C57" s="3"/>
      <c r="D57" s="4">
        <f t="shared" ref="D57:L57" si="41">D61</f>
        <v>0</v>
      </c>
      <c r="E57" s="4">
        <f t="shared" si="41"/>
        <v>0</v>
      </c>
      <c r="F57" s="4">
        <f t="shared" si="41"/>
        <v>0</v>
      </c>
      <c r="G57" s="4">
        <f t="shared" si="41"/>
        <v>0</v>
      </c>
      <c r="H57" s="4">
        <f t="shared" si="41"/>
        <v>0</v>
      </c>
      <c r="I57" s="4">
        <f t="shared" si="41"/>
        <v>0</v>
      </c>
      <c r="J57" s="4">
        <f t="shared" si="41"/>
        <v>0</v>
      </c>
      <c r="K57" s="4">
        <f t="shared" si="41"/>
        <v>0</v>
      </c>
      <c r="L57" s="4">
        <f t="shared" si="41"/>
        <v>0</v>
      </c>
    </row>
    <row r="58" spans="1:12" x14ac:dyDescent="0.25">
      <c r="A58" s="2" t="s">
        <v>6</v>
      </c>
      <c r="B58" s="3"/>
      <c r="C58" s="3"/>
      <c r="D58" s="4">
        <f t="shared" ref="D58:L58" si="42">D62</f>
        <v>0</v>
      </c>
      <c r="E58" s="4">
        <f t="shared" si="42"/>
        <v>0</v>
      </c>
      <c r="F58" s="4">
        <f t="shared" si="42"/>
        <v>0</v>
      </c>
      <c r="G58" s="4">
        <f t="shared" si="42"/>
        <v>0</v>
      </c>
      <c r="H58" s="4">
        <f t="shared" si="42"/>
        <v>0</v>
      </c>
      <c r="I58" s="4">
        <f t="shared" si="42"/>
        <v>0</v>
      </c>
      <c r="J58" s="4">
        <f t="shared" si="42"/>
        <v>0</v>
      </c>
      <c r="K58" s="4">
        <f t="shared" si="42"/>
        <v>0</v>
      </c>
      <c r="L58" s="4">
        <f t="shared" si="42"/>
        <v>0</v>
      </c>
    </row>
    <row r="59" spans="1:12" ht="51" x14ac:dyDescent="0.25">
      <c r="A59" s="13" t="s">
        <v>18</v>
      </c>
      <c r="B59" s="15">
        <v>1218340</v>
      </c>
      <c r="C59" s="3" t="s">
        <v>10</v>
      </c>
      <c r="D59" s="4">
        <f t="shared" ref="D59:L59" si="43">D60+D61+D62</f>
        <v>900000</v>
      </c>
      <c r="E59" s="4">
        <f t="shared" si="43"/>
        <v>0</v>
      </c>
      <c r="F59" s="4">
        <f t="shared" si="43"/>
        <v>900000</v>
      </c>
      <c r="G59" s="4">
        <f t="shared" si="43"/>
        <v>314400</v>
      </c>
      <c r="H59" s="4">
        <f t="shared" si="43"/>
        <v>0</v>
      </c>
      <c r="I59" s="4">
        <f t="shared" si="43"/>
        <v>314400</v>
      </c>
      <c r="J59" s="4">
        <f t="shared" si="43"/>
        <v>314325.59999999998</v>
      </c>
      <c r="K59" s="4">
        <f t="shared" si="43"/>
        <v>0</v>
      </c>
      <c r="L59" s="4">
        <f t="shared" si="43"/>
        <v>314325.59999999998</v>
      </c>
    </row>
    <row r="60" spans="1:12" x14ac:dyDescent="0.25">
      <c r="A60" s="2" t="s">
        <v>4</v>
      </c>
      <c r="B60" s="3"/>
      <c r="C60" s="3"/>
      <c r="D60" s="5">
        <f>E60+F60</f>
        <v>900000</v>
      </c>
      <c r="E60" s="5"/>
      <c r="F60" s="5">
        <v>900000</v>
      </c>
      <c r="G60" s="5">
        <f>H60+I60</f>
        <v>314400</v>
      </c>
      <c r="H60" s="5"/>
      <c r="I60" s="5">
        <v>314400</v>
      </c>
      <c r="J60" s="5">
        <f>K60+L60</f>
        <v>314325.59999999998</v>
      </c>
      <c r="K60" s="5"/>
      <c r="L60" s="5">
        <v>314325.59999999998</v>
      </c>
    </row>
    <row r="61" spans="1:12" x14ac:dyDescent="0.25">
      <c r="A61" s="2" t="s">
        <v>5</v>
      </c>
      <c r="B61" s="3"/>
      <c r="C61" s="3"/>
      <c r="D61" s="5">
        <f t="shared" ref="D61:D62" si="44">E61+F61</f>
        <v>0</v>
      </c>
      <c r="E61" s="5"/>
      <c r="F61" s="5">
        <v>0</v>
      </c>
      <c r="G61" s="5">
        <f t="shared" ref="G61:G62" si="45">H61+I61</f>
        <v>0</v>
      </c>
      <c r="H61" s="5"/>
      <c r="I61" s="5">
        <v>0</v>
      </c>
      <c r="J61" s="5">
        <f t="shared" ref="J61:J62" si="46">K61+L61</f>
        <v>0</v>
      </c>
      <c r="K61" s="5"/>
      <c r="L61" s="5">
        <v>0</v>
      </c>
    </row>
    <row r="62" spans="1:12" x14ac:dyDescent="0.25">
      <c r="A62" s="2" t="s">
        <v>6</v>
      </c>
      <c r="B62" s="3"/>
      <c r="C62" s="3"/>
      <c r="D62" s="5">
        <f t="shared" si="44"/>
        <v>0</v>
      </c>
      <c r="E62" s="5"/>
      <c r="F62" s="5">
        <v>0</v>
      </c>
      <c r="G62" s="5">
        <f t="shared" si="45"/>
        <v>0</v>
      </c>
      <c r="H62" s="5"/>
      <c r="I62" s="5">
        <v>0</v>
      </c>
      <c r="J62" s="5">
        <f t="shared" si="46"/>
        <v>0</v>
      </c>
      <c r="K62" s="5"/>
      <c r="L62" s="5">
        <v>0</v>
      </c>
    </row>
    <row r="63" spans="1:12" ht="25.5" x14ac:dyDescent="0.25">
      <c r="A63" s="11" t="s">
        <v>19</v>
      </c>
      <c r="B63" s="3"/>
      <c r="C63" s="3"/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</row>
    <row r="64" spans="1:12" x14ac:dyDescent="0.25">
      <c r="A64" s="2" t="s">
        <v>4</v>
      </c>
      <c r="B64" s="3"/>
      <c r="C64" s="3"/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</row>
    <row r="65" spans="1:12" x14ac:dyDescent="0.25">
      <c r="A65" s="2" t="s">
        <v>5</v>
      </c>
      <c r="B65" s="3"/>
      <c r="C65" s="3"/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</row>
    <row r="66" spans="1:12" x14ac:dyDescent="0.25">
      <c r="A66" s="2" t="s">
        <v>6</v>
      </c>
      <c r="B66" s="3"/>
      <c r="C66" s="3"/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</row>
    <row r="67" spans="1:12" ht="25.5" x14ac:dyDescent="0.25">
      <c r="A67" s="11" t="s">
        <v>20</v>
      </c>
      <c r="B67" s="3"/>
      <c r="C67" s="3"/>
      <c r="D67" s="4">
        <f t="shared" ref="D67:L68" si="47">D71+D75</f>
        <v>2300000</v>
      </c>
      <c r="E67" s="4">
        <f t="shared" si="47"/>
        <v>0</v>
      </c>
      <c r="F67" s="4">
        <f t="shared" si="47"/>
        <v>2300000</v>
      </c>
      <c r="G67" s="4">
        <f t="shared" si="47"/>
        <v>200000</v>
      </c>
      <c r="H67" s="4">
        <f t="shared" si="47"/>
        <v>0</v>
      </c>
      <c r="I67" s="4">
        <f t="shared" si="47"/>
        <v>200000</v>
      </c>
      <c r="J67" s="4">
        <f t="shared" si="47"/>
        <v>0</v>
      </c>
      <c r="K67" s="4">
        <f t="shared" si="47"/>
        <v>0</v>
      </c>
      <c r="L67" s="4">
        <f t="shared" si="47"/>
        <v>0</v>
      </c>
    </row>
    <row r="68" spans="1:12" x14ac:dyDescent="0.25">
      <c r="A68" s="2" t="s">
        <v>4</v>
      </c>
      <c r="B68" s="3"/>
      <c r="C68" s="3"/>
      <c r="D68" s="4">
        <f t="shared" si="47"/>
        <v>2300000</v>
      </c>
      <c r="E68" s="4">
        <f t="shared" si="47"/>
        <v>0</v>
      </c>
      <c r="F68" s="4">
        <f t="shared" si="47"/>
        <v>2300000</v>
      </c>
      <c r="G68" s="4">
        <f t="shared" si="47"/>
        <v>200000</v>
      </c>
      <c r="H68" s="4">
        <f t="shared" si="47"/>
        <v>0</v>
      </c>
      <c r="I68" s="4">
        <f t="shared" si="47"/>
        <v>200000</v>
      </c>
      <c r="J68" s="4">
        <f t="shared" si="47"/>
        <v>0</v>
      </c>
      <c r="K68" s="4">
        <f t="shared" si="47"/>
        <v>0</v>
      </c>
      <c r="L68" s="4">
        <f t="shared" si="47"/>
        <v>0</v>
      </c>
    </row>
    <row r="69" spans="1:12" x14ac:dyDescent="0.25">
      <c r="A69" s="2" t="s">
        <v>5</v>
      </c>
      <c r="B69" s="3"/>
      <c r="C69" s="3"/>
      <c r="D69" s="4">
        <f t="shared" ref="D69:L70" si="48">D73+D77</f>
        <v>0</v>
      </c>
      <c r="E69" s="4">
        <f t="shared" si="48"/>
        <v>0</v>
      </c>
      <c r="F69" s="4">
        <f t="shared" si="48"/>
        <v>0</v>
      </c>
      <c r="G69" s="4">
        <f t="shared" si="48"/>
        <v>0</v>
      </c>
      <c r="H69" s="4">
        <f t="shared" si="48"/>
        <v>0</v>
      </c>
      <c r="I69" s="4">
        <f t="shared" si="48"/>
        <v>0</v>
      </c>
      <c r="J69" s="4">
        <f t="shared" si="48"/>
        <v>0</v>
      </c>
      <c r="K69" s="4">
        <f t="shared" si="48"/>
        <v>0</v>
      </c>
      <c r="L69" s="4">
        <f t="shared" si="48"/>
        <v>0</v>
      </c>
    </row>
    <row r="70" spans="1:12" x14ac:dyDescent="0.25">
      <c r="A70" s="2" t="s">
        <v>6</v>
      </c>
      <c r="B70" s="3"/>
      <c r="C70" s="3"/>
      <c r="D70" s="4">
        <f t="shared" si="48"/>
        <v>0</v>
      </c>
      <c r="E70" s="4">
        <f t="shared" si="48"/>
        <v>0</v>
      </c>
      <c r="F70" s="4">
        <f t="shared" si="48"/>
        <v>0</v>
      </c>
      <c r="G70" s="4">
        <f t="shared" si="48"/>
        <v>0</v>
      </c>
      <c r="H70" s="4">
        <f t="shared" si="48"/>
        <v>0</v>
      </c>
      <c r="I70" s="4">
        <f t="shared" si="48"/>
        <v>0</v>
      </c>
      <c r="J70" s="4">
        <f t="shared" si="48"/>
        <v>0</v>
      </c>
      <c r="K70" s="4">
        <f t="shared" si="48"/>
        <v>0</v>
      </c>
      <c r="L70" s="4">
        <f t="shared" si="48"/>
        <v>0</v>
      </c>
    </row>
    <row r="71" spans="1:12" ht="51" x14ac:dyDescent="0.25">
      <c r="A71" s="13" t="s">
        <v>21</v>
      </c>
      <c r="B71" s="15">
        <v>1218340</v>
      </c>
      <c r="C71" s="3" t="s">
        <v>70</v>
      </c>
      <c r="D71" s="4">
        <f t="shared" ref="D71:L71" si="49">D72+D73+D74</f>
        <v>1700000</v>
      </c>
      <c r="E71" s="4">
        <f t="shared" si="49"/>
        <v>0</v>
      </c>
      <c r="F71" s="4">
        <f t="shared" si="49"/>
        <v>1700000</v>
      </c>
      <c r="G71" s="4">
        <f t="shared" si="49"/>
        <v>200000</v>
      </c>
      <c r="H71" s="4">
        <f t="shared" si="49"/>
        <v>0</v>
      </c>
      <c r="I71" s="4">
        <f t="shared" si="49"/>
        <v>200000</v>
      </c>
      <c r="J71" s="4">
        <f t="shared" si="49"/>
        <v>0</v>
      </c>
      <c r="K71" s="4">
        <f t="shared" si="49"/>
        <v>0</v>
      </c>
      <c r="L71" s="4">
        <f t="shared" si="49"/>
        <v>0</v>
      </c>
    </row>
    <row r="72" spans="1:12" x14ac:dyDescent="0.25">
      <c r="A72" s="2" t="s">
        <v>4</v>
      </c>
      <c r="B72" s="3"/>
      <c r="C72" s="3"/>
      <c r="D72" s="5">
        <f>E72+F72</f>
        <v>1700000</v>
      </c>
      <c r="E72" s="5"/>
      <c r="F72" s="5">
        <v>1700000</v>
      </c>
      <c r="G72" s="5">
        <f>H72+I72</f>
        <v>200000</v>
      </c>
      <c r="H72" s="5"/>
      <c r="I72" s="5">
        <v>200000</v>
      </c>
      <c r="J72" s="5">
        <f>K72+L72</f>
        <v>0</v>
      </c>
      <c r="K72" s="5"/>
      <c r="L72" s="5">
        <v>0</v>
      </c>
    </row>
    <row r="73" spans="1:12" x14ac:dyDescent="0.25">
      <c r="A73" s="2" t="s">
        <v>5</v>
      </c>
      <c r="B73" s="3"/>
      <c r="C73" s="3"/>
      <c r="D73" s="5">
        <f t="shared" ref="D73:D74" si="50">E73+F73</f>
        <v>0</v>
      </c>
      <c r="E73" s="5"/>
      <c r="F73" s="5"/>
      <c r="G73" s="5">
        <f t="shared" ref="G73:G74" si="51">H73+I73</f>
        <v>0</v>
      </c>
      <c r="H73" s="5"/>
      <c r="I73" s="5">
        <v>0</v>
      </c>
      <c r="J73" s="5">
        <f t="shared" ref="J73:J74" si="52">K73+L73</f>
        <v>0</v>
      </c>
      <c r="K73" s="5"/>
      <c r="L73" s="5">
        <v>0</v>
      </c>
    </row>
    <row r="74" spans="1:12" x14ac:dyDescent="0.25">
      <c r="A74" s="2" t="s">
        <v>6</v>
      </c>
      <c r="B74" s="3"/>
      <c r="C74" s="3"/>
      <c r="D74" s="5">
        <f t="shared" si="50"/>
        <v>0</v>
      </c>
      <c r="E74" s="5"/>
      <c r="F74" s="5"/>
      <c r="G74" s="5">
        <f t="shared" si="51"/>
        <v>0</v>
      </c>
      <c r="H74" s="5"/>
      <c r="I74" s="5">
        <v>0</v>
      </c>
      <c r="J74" s="5">
        <f t="shared" si="52"/>
        <v>0</v>
      </c>
      <c r="K74" s="5"/>
      <c r="L74" s="5">
        <v>0</v>
      </c>
    </row>
    <row r="75" spans="1:12" ht="25.5" x14ac:dyDescent="0.25">
      <c r="A75" s="13" t="s">
        <v>22</v>
      </c>
      <c r="B75" s="15">
        <v>1218340</v>
      </c>
      <c r="C75" s="3" t="s">
        <v>70</v>
      </c>
      <c r="D75" s="4">
        <f t="shared" ref="D75:J75" si="53">D76+D77+D78</f>
        <v>600000</v>
      </c>
      <c r="E75" s="4">
        <f t="shared" si="53"/>
        <v>0</v>
      </c>
      <c r="F75" s="4">
        <f t="shared" si="53"/>
        <v>600000</v>
      </c>
      <c r="G75" s="4">
        <f t="shared" si="53"/>
        <v>0</v>
      </c>
      <c r="H75" s="4">
        <f t="shared" si="53"/>
        <v>0</v>
      </c>
      <c r="I75" s="4">
        <f t="shared" si="53"/>
        <v>0</v>
      </c>
      <c r="J75" s="4">
        <f t="shared" si="53"/>
        <v>0</v>
      </c>
      <c r="K75" s="4">
        <f>K77+K76+K78</f>
        <v>0</v>
      </c>
      <c r="L75" s="4">
        <f>L76+L77+L78</f>
        <v>0</v>
      </c>
    </row>
    <row r="76" spans="1:12" x14ac:dyDescent="0.25">
      <c r="A76" s="2" t="s">
        <v>4</v>
      </c>
      <c r="B76" s="3"/>
      <c r="C76" s="3"/>
      <c r="D76" s="5">
        <f>E76+F76</f>
        <v>600000</v>
      </c>
      <c r="E76" s="5"/>
      <c r="F76" s="5">
        <v>600000</v>
      </c>
      <c r="G76" s="5">
        <f>H76+I76</f>
        <v>0</v>
      </c>
      <c r="H76" s="5"/>
      <c r="I76" s="5">
        <v>0</v>
      </c>
      <c r="J76" s="5">
        <f>K76+L76</f>
        <v>0</v>
      </c>
      <c r="K76" s="5"/>
      <c r="L76" s="5">
        <v>0</v>
      </c>
    </row>
    <row r="77" spans="1:12" x14ac:dyDescent="0.25">
      <c r="A77" s="2" t="s">
        <v>5</v>
      </c>
      <c r="B77" s="3"/>
      <c r="C77" s="3"/>
      <c r="D77" s="5">
        <f t="shared" ref="D77:D78" si="54">E77+F77</f>
        <v>0</v>
      </c>
      <c r="E77" s="5"/>
      <c r="F77" s="5"/>
      <c r="G77" s="5">
        <f t="shared" ref="G77:G78" si="55">H77+I77</f>
        <v>0</v>
      </c>
      <c r="H77" s="5"/>
      <c r="I77" s="5">
        <v>0</v>
      </c>
      <c r="J77" s="5">
        <f t="shared" ref="J77:J78" si="56">K77+L77</f>
        <v>0</v>
      </c>
      <c r="K77" s="5"/>
      <c r="L77" s="5">
        <v>0</v>
      </c>
    </row>
    <row r="78" spans="1:12" x14ac:dyDescent="0.25">
      <c r="A78" s="2" t="s">
        <v>6</v>
      </c>
      <c r="B78" s="3"/>
      <c r="C78" s="3"/>
      <c r="D78" s="5">
        <f t="shared" si="54"/>
        <v>0</v>
      </c>
      <c r="E78" s="5"/>
      <c r="F78" s="5"/>
      <c r="G78" s="5">
        <f t="shared" si="55"/>
        <v>0</v>
      </c>
      <c r="H78" s="5"/>
      <c r="I78" s="5">
        <v>0</v>
      </c>
      <c r="J78" s="5">
        <f t="shared" si="56"/>
        <v>0</v>
      </c>
      <c r="K78" s="5"/>
      <c r="L78" s="5">
        <v>0</v>
      </c>
    </row>
    <row r="79" spans="1:12" ht="25.5" x14ac:dyDescent="0.25">
      <c r="A79" s="11" t="s">
        <v>23</v>
      </c>
      <c r="B79" s="3"/>
      <c r="C79" s="3"/>
      <c r="D79" s="4">
        <f t="shared" ref="D79:L80" si="57">D83</f>
        <v>100000</v>
      </c>
      <c r="E79" s="4">
        <f t="shared" si="57"/>
        <v>0</v>
      </c>
      <c r="F79" s="4">
        <f t="shared" si="57"/>
        <v>100000</v>
      </c>
      <c r="G79" s="4">
        <f t="shared" ref="G79:L79" si="58">G83</f>
        <v>0</v>
      </c>
      <c r="H79" s="4">
        <f t="shared" si="58"/>
        <v>0</v>
      </c>
      <c r="I79" s="4">
        <f t="shared" si="58"/>
        <v>0</v>
      </c>
      <c r="J79" s="4">
        <f t="shared" si="58"/>
        <v>0</v>
      </c>
      <c r="K79" s="4">
        <f t="shared" si="58"/>
        <v>0</v>
      </c>
      <c r="L79" s="4">
        <f t="shared" si="58"/>
        <v>0</v>
      </c>
    </row>
    <row r="80" spans="1:12" x14ac:dyDescent="0.25">
      <c r="A80" s="2" t="s">
        <v>4</v>
      </c>
      <c r="B80" s="3"/>
      <c r="C80" s="3"/>
      <c r="D80" s="4">
        <f t="shared" si="57"/>
        <v>100000</v>
      </c>
      <c r="E80" s="4">
        <f t="shared" si="57"/>
        <v>0</v>
      </c>
      <c r="F80" s="4">
        <f t="shared" si="57"/>
        <v>100000</v>
      </c>
      <c r="G80" s="4">
        <f t="shared" si="57"/>
        <v>0</v>
      </c>
      <c r="H80" s="4">
        <f t="shared" si="57"/>
        <v>0</v>
      </c>
      <c r="I80" s="4">
        <f t="shared" si="57"/>
        <v>0</v>
      </c>
      <c r="J80" s="4">
        <f t="shared" si="57"/>
        <v>0</v>
      </c>
      <c r="K80" s="4">
        <f t="shared" si="57"/>
        <v>0</v>
      </c>
      <c r="L80" s="4">
        <f t="shared" si="57"/>
        <v>0</v>
      </c>
    </row>
    <row r="81" spans="1:12" x14ac:dyDescent="0.25">
      <c r="A81" s="2" t="s">
        <v>5</v>
      </c>
      <c r="B81" s="3"/>
      <c r="C81" s="3"/>
      <c r="D81" s="4">
        <f t="shared" ref="D81:L82" si="59">D85</f>
        <v>0</v>
      </c>
      <c r="E81" s="4">
        <f t="shared" si="59"/>
        <v>0</v>
      </c>
      <c r="F81" s="4">
        <f t="shared" si="59"/>
        <v>0</v>
      </c>
      <c r="G81" s="4">
        <f t="shared" si="59"/>
        <v>0</v>
      </c>
      <c r="H81" s="4">
        <f t="shared" si="59"/>
        <v>0</v>
      </c>
      <c r="I81" s="4">
        <f t="shared" si="59"/>
        <v>0</v>
      </c>
      <c r="J81" s="4">
        <f t="shared" si="59"/>
        <v>0</v>
      </c>
      <c r="K81" s="4">
        <f t="shared" si="59"/>
        <v>0</v>
      </c>
      <c r="L81" s="4">
        <f t="shared" si="59"/>
        <v>0</v>
      </c>
    </row>
    <row r="82" spans="1:12" x14ac:dyDescent="0.25">
      <c r="A82" s="2" t="s">
        <v>6</v>
      </c>
      <c r="B82" s="3"/>
      <c r="C82" s="3"/>
      <c r="D82" s="4">
        <f t="shared" si="59"/>
        <v>0</v>
      </c>
      <c r="E82" s="4">
        <f t="shared" si="59"/>
        <v>0</v>
      </c>
      <c r="F82" s="4">
        <f t="shared" si="59"/>
        <v>0</v>
      </c>
      <c r="G82" s="4">
        <f t="shared" si="59"/>
        <v>0</v>
      </c>
      <c r="H82" s="4">
        <f t="shared" si="59"/>
        <v>0</v>
      </c>
      <c r="I82" s="4">
        <f t="shared" si="59"/>
        <v>0</v>
      </c>
      <c r="J82" s="4">
        <f t="shared" si="59"/>
        <v>0</v>
      </c>
      <c r="K82" s="4">
        <f t="shared" si="59"/>
        <v>0</v>
      </c>
      <c r="L82" s="4">
        <f t="shared" si="59"/>
        <v>0</v>
      </c>
    </row>
    <row r="83" spans="1:12" ht="25.5" x14ac:dyDescent="0.25">
      <c r="A83" s="13" t="s">
        <v>24</v>
      </c>
      <c r="B83" s="15">
        <v>1218340</v>
      </c>
      <c r="C83" s="3" t="s">
        <v>70</v>
      </c>
      <c r="D83" s="4">
        <f t="shared" ref="D83:L83" si="60">D84+D85+D86</f>
        <v>100000</v>
      </c>
      <c r="E83" s="4">
        <f t="shared" si="60"/>
        <v>0</v>
      </c>
      <c r="F83" s="4">
        <f t="shared" si="60"/>
        <v>100000</v>
      </c>
      <c r="G83" s="4">
        <f t="shared" si="60"/>
        <v>0</v>
      </c>
      <c r="H83" s="4">
        <f t="shared" si="60"/>
        <v>0</v>
      </c>
      <c r="I83" s="4">
        <f t="shared" si="60"/>
        <v>0</v>
      </c>
      <c r="J83" s="4">
        <f t="shared" si="60"/>
        <v>0</v>
      </c>
      <c r="K83" s="4">
        <f t="shared" si="60"/>
        <v>0</v>
      </c>
      <c r="L83" s="4">
        <f t="shared" si="60"/>
        <v>0</v>
      </c>
    </row>
    <row r="84" spans="1:12" x14ac:dyDescent="0.25">
      <c r="A84" s="2" t="s">
        <v>4</v>
      </c>
      <c r="B84" s="3"/>
      <c r="C84" s="3"/>
      <c r="D84" s="5">
        <f>E84+F84</f>
        <v>100000</v>
      </c>
      <c r="E84" s="5"/>
      <c r="F84" s="5">
        <v>100000</v>
      </c>
      <c r="G84" s="5">
        <f>H84+I84</f>
        <v>0</v>
      </c>
      <c r="H84" s="5"/>
      <c r="I84" s="5">
        <v>0</v>
      </c>
      <c r="J84" s="5">
        <f>K84+L84</f>
        <v>0</v>
      </c>
      <c r="K84" s="5"/>
      <c r="L84" s="5">
        <v>0</v>
      </c>
    </row>
    <row r="85" spans="1:12" x14ac:dyDescent="0.25">
      <c r="A85" s="2" t="s">
        <v>5</v>
      </c>
      <c r="B85" s="3"/>
      <c r="C85" s="3"/>
      <c r="D85" s="5">
        <f t="shared" ref="D85:D86" si="61">E85+F85</f>
        <v>0</v>
      </c>
      <c r="E85" s="5"/>
      <c r="F85" s="5">
        <v>0</v>
      </c>
      <c r="G85" s="5">
        <f t="shared" ref="G85:G86" si="62">H85+I85</f>
        <v>0</v>
      </c>
      <c r="H85" s="5"/>
      <c r="I85" s="5">
        <v>0</v>
      </c>
      <c r="J85" s="5">
        <f t="shared" ref="J85:J86" si="63">K85+L85</f>
        <v>0</v>
      </c>
      <c r="K85" s="5"/>
      <c r="L85" s="5">
        <v>0</v>
      </c>
    </row>
    <row r="86" spans="1:12" x14ac:dyDescent="0.25">
      <c r="A86" s="2" t="s">
        <v>6</v>
      </c>
      <c r="B86" s="3"/>
      <c r="C86" s="3"/>
      <c r="D86" s="5">
        <f t="shared" si="61"/>
        <v>0</v>
      </c>
      <c r="E86" s="5"/>
      <c r="F86" s="5">
        <v>0</v>
      </c>
      <c r="G86" s="5">
        <f t="shared" si="62"/>
        <v>0</v>
      </c>
      <c r="H86" s="5"/>
      <c r="I86" s="5">
        <v>0</v>
      </c>
      <c r="J86" s="5">
        <f t="shared" si="63"/>
        <v>0</v>
      </c>
      <c r="K86" s="5"/>
      <c r="L86" s="5">
        <v>0</v>
      </c>
    </row>
    <row r="87" spans="1:12" ht="25.5" x14ac:dyDescent="0.25">
      <c r="A87" s="11" t="s">
        <v>25</v>
      </c>
      <c r="B87" s="3"/>
      <c r="C87" s="3"/>
      <c r="D87" s="4">
        <f t="shared" ref="D87:L87" si="64">D91+D95+D99+D103+D107+D111+D115+D119</f>
        <v>1435000</v>
      </c>
      <c r="E87" s="4">
        <f t="shared" si="64"/>
        <v>0</v>
      </c>
      <c r="F87" s="4">
        <f t="shared" si="64"/>
        <v>1435000</v>
      </c>
      <c r="G87" s="4">
        <f t="shared" si="64"/>
        <v>1000000</v>
      </c>
      <c r="H87" s="4">
        <f t="shared" si="64"/>
        <v>0</v>
      </c>
      <c r="I87" s="4">
        <f t="shared" si="64"/>
        <v>1000000</v>
      </c>
      <c r="J87" s="4">
        <f t="shared" si="64"/>
        <v>727585.05</v>
      </c>
      <c r="K87" s="4">
        <f t="shared" si="64"/>
        <v>0</v>
      </c>
      <c r="L87" s="4">
        <f t="shared" si="64"/>
        <v>727585.05</v>
      </c>
    </row>
    <row r="88" spans="1:12" x14ac:dyDescent="0.25">
      <c r="A88" s="2" t="s">
        <v>4</v>
      </c>
      <c r="B88" s="3"/>
      <c r="C88" s="3"/>
      <c r="D88" s="4">
        <f>D92+D96+D100+D104+D108+D112+D116+D120</f>
        <v>1435000</v>
      </c>
      <c r="E88" s="4">
        <f t="shared" ref="E88:L88" si="65">E92+E96+E100+E104+E108+E112+E116+E120</f>
        <v>0</v>
      </c>
      <c r="F88" s="4">
        <f t="shared" si="65"/>
        <v>1435000</v>
      </c>
      <c r="G88" s="4">
        <f t="shared" si="65"/>
        <v>1000000</v>
      </c>
      <c r="H88" s="4">
        <f t="shared" si="65"/>
        <v>0</v>
      </c>
      <c r="I88" s="4">
        <f t="shared" si="65"/>
        <v>1000000</v>
      </c>
      <c r="J88" s="4">
        <f t="shared" si="65"/>
        <v>727585.05</v>
      </c>
      <c r="K88" s="4">
        <f t="shared" si="65"/>
        <v>0</v>
      </c>
      <c r="L88" s="4">
        <f t="shared" si="65"/>
        <v>727585.05</v>
      </c>
    </row>
    <row r="89" spans="1:12" x14ac:dyDescent="0.25">
      <c r="A89" s="2" t="s">
        <v>5</v>
      </c>
      <c r="B89" s="3"/>
      <c r="C89" s="3"/>
      <c r="D89" s="4">
        <f>D93+D97+D101+D105+D109+D113+D117+D121</f>
        <v>0</v>
      </c>
      <c r="E89" s="4">
        <f t="shared" ref="E89:L89" si="66">E93+E97+E101+E105+E109+E113+E117+E121</f>
        <v>0</v>
      </c>
      <c r="F89" s="4">
        <f t="shared" si="66"/>
        <v>0</v>
      </c>
      <c r="G89" s="4">
        <f t="shared" si="66"/>
        <v>0</v>
      </c>
      <c r="H89" s="4">
        <f t="shared" si="66"/>
        <v>0</v>
      </c>
      <c r="I89" s="4">
        <f t="shared" si="66"/>
        <v>0</v>
      </c>
      <c r="J89" s="4">
        <f t="shared" si="66"/>
        <v>0</v>
      </c>
      <c r="K89" s="4">
        <f t="shared" si="66"/>
        <v>0</v>
      </c>
      <c r="L89" s="4">
        <f t="shared" si="66"/>
        <v>0</v>
      </c>
    </row>
    <row r="90" spans="1:12" x14ac:dyDescent="0.25">
      <c r="A90" s="2" t="s">
        <v>6</v>
      </c>
      <c r="B90" s="3"/>
      <c r="C90" s="3"/>
      <c r="D90" s="4">
        <f>D94+D98+D102+D106+D110+D114+D118+D122</f>
        <v>0</v>
      </c>
      <c r="E90" s="4">
        <f t="shared" ref="E90:L90" si="67">E94+E98+E102+E106+E110+E114+E118+E122</f>
        <v>0</v>
      </c>
      <c r="F90" s="4">
        <f t="shared" si="67"/>
        <v>0</v>
      </c>
      <c r="G90" s="4">
        <f t="shared" si="67"/>
        <v>0</v>
      </c>
      <c r="H90" s="4">
        <f t="shared" si="67"/>
        <v>0</v>
      </c>
      <c r="I90" s="4">
        <f t="shared" si="67"/>
        <v>0</v>
      </c>
      <c r="J90" s="4">
        <f t="shared" si="67"/>
        <v>0</v>
      </c>
      <c r="K90" s="4">
        <f t="shared" si="67"/>
        <v>0</v>
      </c>
      <c r="L90" s="4">
        <f t="shared" si="67"/>
        <v>0</v>
      </c>
    </row>
    <row r="91" spans="1:12" ht="51" x14ac:dyDescent="0.25">
      <c r="A91" s="13" t="s">
        <v>26</v>
      </c>
      <c r="B91" s="15">
        <v>1218340</v>
      </c>
      <c r="C91" s="3" t="s">
        <v>10</v>
      </c>
      <c r="D91" s="4">
        <f t="shared" ref="D91:L91" si="68">D92+D93+D94</f>
        <v>250000</v>
      </c>
      <c r="E91" s="4">
        <f t="shared" si="68"/>
        <v>0</v>
      </c>
      <c r="F91" s="4">
        <f t="shared" si="68"/>
        <v>250000</v>
      </c>
      <c r="G91" s="4">
        <f t="shared" si="68"/>
        <v>190000</v>
      </c>
      <c r="H91" s="4">
        <f t="shared" si="68"/>
        <v>0</v>
      </c>
      <c r="I91" s="4">
        <f t="shared" si="68"/>
        <v>190000</v>
      </c>
      <c r="J91" s="4">
        <f t="shared" si="68"/>
        <v>158212.79999999999</v>
      </c>
      <c r="K91" s="4">
        <f t="shared" si="68"/>
        <v>0</v>
      </c>
      <c r="L91" s="4">
        <f t="shared" si="68"/>
        <v>158212.79999999999</v>
      </c>
    </row>
    <row r="92" spans="1:12" x14ac:dyDescent="0.25">
      <c r="A92" s="2" t="s">
        <v>4</v>
      </c>
      <c r="B92" s="3"/>
      <c r="C92" s="3"/>
      <c r="D92" s="5">
        <f>E92+F92</f>
        <v>250000</v>
      </c>
      <c r="E92" s="5">
        <v>0</v>
      </c>
      <c r="F92" s="5">
        <v>250000</v>
      </c>
      <c r="G92" s="5">
        <f>H92+I92</f>
        <v>190000</v>
      </c>
      <c r="H92" s="5"/>
      <c r="I92" s="5">
        <v>190000</v>
      </c>
      <c r="J92" s="5">
        <f>K92+L92</f>
        <v>158212.79999999999</v>
      </c>
      <c r="K92" s="5"/>
      <c r="L92" s="5">
        <v>158212.79999999999</v>
      </c>
    </row>
    <row r="93" spans="1:12" x14ac:dyDescent="0.25">
      <c r="A93" s="2" t="s">
        <v>5</v>
      </c>
      <c r="B93" s="3"/>
      <c r="C93" s="3"/>
      <c r="D93" s="5">
        <f t="shared" ref="D93:D94" si="69">E93+F93</f>
        <v>0</v>
      </c>
      <c r="E93" s="5">
        <v>0</v>
      </c>
      <c r="F93" s="5">
        <v>0</v>
      </c>
      <c r="G93" s="5">
        <f t="shared" ref="G93:G94" si="70">H93+I93</f>
        <v>0</v>
      </c>
      <c r="H93" s="5"/>
      <c r="I93" s="5">
        <v>0</v>
      </c>
      <c r="J93" s="5">
        <f t="shared" ref="J93:J94" si="71">K93+L93</f>
        <v>0</v>
      </c>
      <c r="K93" s="5"/>
      <c r="L93" s="5">
        <v>0</v>
      </c>
    </row>
    <row r="94" spans="1:12" x14ac:dyDescent="0.25">
      <c r="A94" s="2" t="s">
        <v>6</v>
      </c>
      <c r="B94" s="3"/>
      <c r="C94" s="3"/>
      <c r="D94" s="5">
        <f t="shared" si="69"/>
        <v>0</v>
      </c>
      <c r="E94" s="5">
        <v>0</v>
      </c>
      <c r="F94" s="5">
        <v>0</v>
      </c>
      <c r="G94" s="5">
        <f t="shared" si="70"/>
        <v>0</v>
      </c>
      <c r="H94" s="5"/>
      <c r="I94" s="5">
        <v>0</v>
      </c>
      <c r="J94" s="5">
        <f t="shared" si="71"/>
        <v>0</v>
      </c>
      <c r="K94" s="5"/>
      <c r="L94" s="5">
        <v>0</v>
      </c>
    </row>
    <row r="95" spans="1:12" ht="38.25" x14ac:dyDescent="0.25">
      <c r="A95" s="13" t="s">
        <v>27</v>
      </c>
      <c r="B95" s="15">
        <v>1218340</v>
      </c>
      <c r="C95" s="3" t="s">
        <v>10</v>
      </c>
      <c r="D95" s="4">
        <f t="shared" ref="D95:L95" si="72">D96+D97+D98</f>
        <v>340000</v>
      </c>
      <c r="E95" s="4">
        <f t="shared" si="72"/>
        <v>0</v>
      </c>
      <c r="F95" s="4">
        <f t="shared" si="72"/>
        <v>340000</v>
      </c>
      <c r="G95" s="4">
        <f t="shared" si="72"/>
        <v>190000</v>
      </c>
      <c r="H95" s="4">
        <f t="shared" si="72"/>
        <v>0</v>
      </c>
      <c r="I95" s="4">
        <f t="shared" si="72"/>
        <v>190000</v>
      </c>
      <c r="J95" s="4">
        <f t="shared" si="72"/>
        <v>183141</v>
      </c>
      <c r="K95" s="4">
        <f t="shared" si="72"/>
        <v>0</v>
      </c>
      <c r="L95" s="4">
        <f t="shared" si="72"/>
        <v>183141</v>
      </c>
    </row>
    <row r="96" spans="1:12" x14ac:dyDescent="0.25">
      <c r="A96" s="2" t="s">
        <v>4</v>
      </c>
      <c r="B96" s="3"/>
      <c r="C96" s="3"/>
      <c r="D96" s="5">
        <f>E96+F96</f>
        <v>340000</v>
      </c>
      <c r="E96" s="5"/>
      <c r="F96" s="5">
        <v>340000</v>
      </c>
      <c r="G96" s="5">
        <f>H96+I96</f>
        <v>190000</v>
      </c>
      <c r="H96" s="5"/>
      <c r="I96" s="5">
        <v>190000</v>
      </c>
      <c r="J96" s="5">
        <f>K96+L96</f>
        <v>183141</v>
      </c>
      <c r="K96" s="5"/>
      <c r="L96" s="5">
        <v>183141</v>
      </c>
    </row>
    <row r="97" spans="1:12" x14ac:dyDescent="0.25">
      <c r="A97" s="2" t="s">
        <v>5</v>
      </c>
      <c r="B97" s="3"/>
      <c r="C97" s="3"/>
      <c r="D97" s="5">
        <f t="shared" ref="D97:D98" si="73">E97+F97</f>
        <v>0</v>
      </c>
      <c r="E97" s="5"/>
      <c r="F97" s="5">
        <v>0</v>
      </c>
      <c r="G97" s="5">
        <f t="shared" ref="G97:G98" si="74">H97+I97</f>
        <v>0</v>
      </c>
      <c r="H97" s="5"/>
      <c r="I97" s="5">
        <v>0</v>
      </c>
      <c r="J97" s="5">
        <f t="shared" ref="J97:J98" si="75">K97+L97</f>
        <v>0</v>
      </c>
      <c r="K97" s="5"/>
      <c r="L97" s="5">
        <v>0</v>
      </c>
    </row>
    <row r="98" spans="1:12" x14ac:dyDescent="0.25">
      <c r="A98" s="2" t="s">
        <v>6</v>
      </c>
      <c r="B98" s="3"/>
      <c r="C98" s="3"/>
      <c r="D98" s="5">
        <f t="shared" si="73"/>
        <v>0</v>
      </c>
      <c r="E98" s="5"/>
      <c r="F98" s="5">
        <v>0</v>
      </c>
      <c r="G98" s="5">
        <f t="shared" si="74"/>
        <v>0</v>
      </c>
      <c r="H98" s="5"/>
      <c r="I98" s="5">
        <v>0</v>
      </c>
      <c r="J98" s="5">
        <f t="shared" si="75"/>
        <v>0</v>
      </c>
      <c r="K98" s="5"/>
      <c r="L98" s="5">
        <v>0</v>
      </c>
    </row>
    <row r="99" spans="1:12" ht="38.25" x14ac:dyDescent="0.25">
      <c r="A99" s="13" t="s">
        <v>28</v>
      </c>
      <c r="B99" s="15">
        <v>1218340</v>
      </c>
      <c r="C99" s="3" t="s">
        <v>70</v>
      </c>
      <c r="D99" s="4">
        <f>D100+D101+D102</f>
        <v>25000</v>
      </c>
      <c r="E99" s="4">
        <f>E101+E100+E102</f>
        <v>0</v>
      </c>
      <c r="F99" s="4">
        <f t="shared" ref="F99:L99" si="76">F100+F101+F102</f>
        <v>25000</v>
      </c>
      <c r="G99" s="4">
        <f t="shared" si="76"/>
        <v>20000</v>
      </c>
      <c r="H99" s="4">
        <f t="shared" si="76"/>
        <v>0</v>
      </c>
      <c r="I99" s="4">
        <f t="shared" si="76"/>
        <v>20000</v>
      </c>
      <c r="J99" s="4">
        <f t="shared" si="76"/>
        <v>0</v>
      </c>
      <c r="K99" s="4">
        <f t="shared" si="76"/>
        <v>0</v>
      </c>
      <c r="L99" s="4">
        <f t="shared" si="76"/>
        <v>0</v>
      </c>
    </row>
    <row r="100" spans="1:12" x14ac:dyDescent="0.25">
      <c r="A100" s="2" t="s">
        <v>4</v>
      </c>
      <c r="B100" s="3"/>
      <c r="C100" s="3"/>
      <c r="D100" s="5">
        <f>E100+F100</f>
        <v>25000</v>
      </c>
      <c r="E100" s="5"/>
      <c r="F100" s="5">
        <v>25000</v>
      </c>
      <c r="G100" s="5">
        <f>H100+I100</f>
        <v>20000</v>
      </c>
      <c r="H100" s="5"/>
      <c r="I100" s="5">
        <v>20000</v>
      </c>
      <c r="J100" s="5">
        <f>K100+L100</f>
        <v>0</v>
      </c>
      <c r="K100" s="5"/>
      <c r="L100" s="5">
        <v>0</v>
      </c>
    </row>
    <row r="101" spans="1:12" x14ac:dyDescent="0.25">
      <c r="A101" s="2" t="s">
        <v>5</v>
      </c>
      <c r="B101" s="3"/>
      <c r="C101" s="3"/>
      <c r="D101" s="5">
        <f t="shared" ref="D101:D102" si="77">E101+F101</f>
        <v>0</v>
      </c>
      <c r="E101" s="5"/>
      <c r="F101" s="5">
        <v>0</v>
      </c>
      <c r="G101" s="5">
        <f t="shared" ref="G101:G102" si="78">H101+I101</f>
        <v>0</v>
      </c>
      <c r="H101" s="5"/>
      <c r="I101" s="5">
        <v>0</v>
      </c>
      <c r="J101" s="5">
        <f t="shared" ref="J101:J102" si="79">K101+L101</f>
        <v>0</v>
      </c>
      <c r="K101" s="5"/>
      <c r="L101" s="5">
        <v>0</v>
      </c>
    </row>
    <row r="102" spans="1:12" x14ac:dyDescent="0.25">
      <c r="A102" s="2" t="s">
        <v>6</v>
      </c>
      <c r="B102" s="3"/>
      <c r="C102" s="3"/>
      <c r="D102" s="5">
        <f t="shared" si="77"/>
        <v>0</v>
      </c>
      <c r="E102" s="5"/>
      <c r="F102" s="5">
        <v>0</v>
      </c>
      <c r="G102" s="5">
        <f t="shared" si="78"/>
        <v>0</v>
      </c>
      <c r="H102" s="5"/>
      <c r="I102" s="5">
        <v>0</v>
      </c>
      <c r="J102" s="5">
        <f t="shared" si="79"/>
        <v>0</v>
      </c>
      <c r="K102" s="5"/>
      <c r="L102" s="5">
        <v>0</v>
      </c>
    </row>
    <row r="103" spans="1:12" ht="38.25" customHeight="1" x14ac:dyDescent="0.25">
      <c r="A103" s="13" t="s">
        <v>56</v>
      </c>
      <c r="B103" s="3" t="s">
        <v>46</v>
      </c>
      <c r="C103" s="3" t="s">
        <v>70</v>
      </c>
      <c r="D103" s="4">
        <f t="shared" ref="D103:L103" si="80">D104+D105+D106</f>
        <v>210000</v>
      </c>
      <c r="E103" s="4">
        <f t="shared" si="80"/>
        <v>0</v>
      </c>
      <c r="F103" s="4">
        <f t="shared" si="80"/>
        <v>210000</v>
      </c>
      <c r="G103" s="4">
        <f t="shared" si="80"/>
        <v>110000</v>
      </c>
      <c r="H103" s="4">
        <f t="shared" si="80"/>
        <v>0</v>
      </c>
      <c r="I103" s="4">
        <f t="shared" si="80"/>
        <v>110000</v>
      </c>
      <c r="J103" s="4">
        <f t="shared" si="80"/>
        <v>0</v>
      </c>
      <c r="K103" s="4">
        <f t="shared" si="80"/>
        <v>0</v>
      </c>
      <c r="L103" s="4">
        <f t="shared" si="80"/>
        <v>0</v>
      </c>
    </row>
    <row r="104" spans="1:12" x14ac:dyDescent="0.25">
      <c r="A104" s="2" t="s">
        <v>4</v>
      </c>
      <c r="B104" s="3"/>
      <c r="C104" s="3"/>
      <c r="D104" s="5">
        <f>E104+F104</f>
        <v>210000</v>
      </c>
      <c r="E104" s="5"/>
      <c r="F104" s="5">
        <v>210000</v>
      </c>
      <c r="G104" s="5">
        <f>H104+I104</f>
        <v>110000</v>
      </c>
      <c r="H104" s="5"/>
      <c r="I104" s="5">
        <v>110000</v>
      </c>
      <c r="J104" s="5">
        <f>K104+L104</f>
        <v>0</v>
      </c>
      <c r="K104" s="5"/>
      <c r="L104" s="5">
        <v>0</v>
      </c>
    </row>
    <row r="105" spans="1:12" x14ac:dyDescent="0.25">
      <c r="A105" s="2" t="s">
        <v>5</v>
      </c>
      <c r="B105" s="3"/>
      <c r="C105" s="3"/>
      <c r="D105" s="5">
        <f t="shared" ref="D105:D106" si="81">E105+F105</f>
        <v>0</v>
      </c>
      <c r="E105" s="5"/>
      <c r="F105" s="5">
        <v>0</v>
      </c>
      <c r="G105" s="5">
        <f t="shared" ref="G105:G106" si="82">H105+I105</f>
        <v>0</v>
      </c>
      <c r="H105" s="5"/>
      <c r="I105" s="5"/>
      <c r="J105" s="5">
        <f t="shared" ref="J105:J106" si="83">K105+L105</f>
        <v>0</v>
      </c>
      <c r="K105" s="5"/>
      <c r="L105" s="5">
        <v>0</v>
      </c>
    </row>
    <row r="106" spans="1:12" x14ac:dyDescent="0.25">
      <c r="A106" s="2" t="s">
        <v>6</v>
      </c>
      <c r="B106" s="3"/>
      <c r="C106" s="3"/>
      <c r="D106" s="5">
        <f t="shared" si="81"/>
        <v>0</v>
      </c>
      <c r="E106" s="5"/>
      <c r="F106" s="5">
        <v>0</v>
      </c>
      <c r="G106" s="5">
        <f t="shared" si="82"/>
        <v>0</v>
      </c>
      <c r="H106" s="5"/>
      <c r="I106" s="5"/>
      <c r="J106" s="5">
        <f t="shared" si="83"/>
        <v>0</v>
      </c>
      <c r="K106" s="5"/>
      <c r="L106" s="5">
        <v>0</v>
      </c>
    </row>
    <row r="107" spans="1:12" ht="25.5" x14ac:dyDescent="0.25">
      <c r="A107" s="13" t="s">
        <v>29</v>
      </c>
      <c r="B107" s="3" t="s">
        <v>46</v>
      </c>
      <c r="C107" s="3" t="s">
        <v>10</v>
      </c>
      <c r="D107" s="4">
        <f t="shared" ref="D107:L107" si="84">D108+D109+D110</f>
        <v>240000</v>
      </c>
      <c r="E107" s="4">
        <f t="shared" si="84"/>
        <v>0</v>
      </c>
      <c r="F107" s="4">
        <f t="shared" si="84"/>
        <v>240000</v>
      </c>
      <c r="G107" s="4">
        <f t="shared" si="84"/>
        <v>210000</v>
      </c>
      <c r="H107" s="4">
        <f t="shared" si="84"/>
        <v>0</v>
      </c>
      <c r="I107" s="4">
        <f t="shared" si="84"/>
        <v>210000</v>
      </c>
      <c r="J107" s="4">
        <f t="shared" si="84"/>
        <v>117851.75</v>
      </c>
      <c r="K107" s="4">
        <f t="shared" si="84"/>
        <v>0</v>
      </c>
      <c r="L107" s="4">
        <f t="shared" si="84"/>
        <v>117851.75</v>
      </c>
    </row>
    <row r="108" spans="1:12" x14ac:dyDescent="0.25">
      <c r="A108" s="2" t="s">
        <v>4</v>
      </c>
      <c r="B108" s="3"/>
      <c r="C108" s="3"/>
      <c r="D108" s="5">
        <f>E108+F108</f>
        <v>240000</v>
      </c>
      <c r="E108" s="5"/>
      <c r="F108" s="5">
        <v>240000</v>
      </c>
      <c r="G108" s="5">
        <f>H108+I108</f>
        <v>210000</v>
      </c>
      <c r="H108" s="5"/>
      <c r="I108" s="5">
        <v>210000</v>
      </c>
      <c r="J108" s="5">
        <f>K108+L108</f>
        <v>117851.75</v>
      </c>
      <c r="K108" s="5"/>
      <c r="L108" s="5">
        <v>117851.75</v>
      </c>
    </row>
    <row r="109" spans="1:12" x14ac:dyDescent="0.25">
      <c r="A109" s="2" t="s">
        <v>5</v>
      </c>
      <c r="B109" s="3"/>
      <c r="C109" s="3"/>
      <c r="D109" s="5">
        <f t="shared" ref="D109:D110" si="85">E109+F109</f>
        <v>0</v>
      </c>
      <c r="E109" s="5"/>
      <c r="F109" s="5">
        <v>0</v>
      </c>
      <c r="G109" s="5">
        <f t="shared" ref="G109:G110" si="86">H109+I109</f>
        <v>0</v>
      </c>
      <c r="H109" s="5"/>
      <c r="I109" s="5">
        <v>0</v>
      </c>
      <c r="J109" s="5">
        <f t="shared" ref="J109:J110" si="87">K109+L109</f>
        <v>0</v>
      </c>
      <c r="K109" s="5"/>
      <c r="L109" s="5">
        <v>0</v>
      </c>
    </row>
    <row r="110" spans="1:12" x14ac:dyDescent="0.25">
      <c r="A110" s="2" t="s">
        <v>6</v>
      </c>
      <c r="B110" s="3"/>
      <c r="C110" s="3"/>
      <c r="D110" s="5">
        <f t="shared" si="85"/>
        <v>0</v>
      </c>
      <c r="E110" s="5"/>
      <c r="F110" s="5">
        <v>0</v>
      </c>
      <c r="G110" s="5">
        <f t="shared" si="86"/>
        <v>0</v>
      </c>
      <c r="H110" s="5"/>
      <c r="I110" s="5">
        <v>0</v>
      </c>
      <c r="J110" s="5">
        <f t="shared" si="87"/>
        <v>0</v>
      </c>
      <c r="K110" s="5"/>
      <c r="L110" s="5">
        <v>0</v>
      </c>
    </row>
    <row r="111" spans="1:12" ht="38.25" x14ac:dyDescent="0.25">
      <c r="A111" s="13" t="s">
        <v>30</v>
      </c>
      <c r="B111" s="3" t="s">
        <v>46</v>
      </c>
      <c r="C111" s="3" t="s">
        <v>70</v>
      </c>
      <c r="D111" s="4">
        <f t="shared" ref="D111:L111" si="88">D112+D113+D114</f>
        <v>70000</v>
      </c>
      <c r="E111" s="4">
        <f t="shared" si="88"/>
        <v>0</v>
      </c>
      <c r="F111" s="4">
        <f t="shared" si="88"/>
        <v>70000</v>
      </c>
      <c r="G111" s="4">
        <f t="shared" si="88"/>
        <v>10000</v>
      </c>
      <c r="H111" s="4">
        <f t="shared" si="88"/>
        <v>0</v>
      </c>
      <c r="I111" s="4">
        <f t="shared" si="88"/>
        <v>10000</v>
      </c>
      <c r="J111" s="4">
        <f t="shared" si="88"/>
        <v>0</v>
      </c>
      <c r="K111" s="4">
        <f t="shared" si="88"/>
        <v>0</v>
      </c>
      <c r="L111" s="4">
        <f t="shared" si="88"/>
        <v>0</v>
      </c>
    </row>
    <row r="112" spans="1:12" x14ac:dyDescent="0.25">
      <c r="A112" s="2" t="s">
        <v>4</v>
      </c>
      <c r="B112" s="3"/>
      <c r="C112" s="3"/>
      <c r="D112" s="5">
        <f>E112+F112</f>
        <v>70000</v>
      </c>
      <c r="E112" s="5"/>
      <c r="F112" s="5">
        <v>70000</v>
      </c>
      <c r="G112" s="5">
        <f>H112+I112</f>
        <v>10000</v>
      </c>
      <c r="H112" s="5"/>
      <c r="I112" s="5">
        <v>10000</v>
      </c>
      <c r="J112" s="5">
        <f>K112+L112</f>
        <v>0</v>
      </c>
      <c r="K112" s="5"/>
      <c r="L112" s="5">
        <v>0</v>
      </c>
    </row>
    <row r="113" spans="1:12" x14ac:dyDescent="0.25">
      <c r="A113" s="2" t="s">
        <v>5</v>
      </c>
      <c r="B113" s="3"/>
      <c r="C113" s="3"/>
      <c r="D113" s="5">
        <f t="shared" ref="D113:D114" si="89">E113+F113</f>
        <v>0</v>
      </c>
      <c r="E113" s="5"/>
      <c r="F113" s="5">
        <v>0</v>
      </c>
      <c r="G113" s="5">
        <f t="shared" ref="G113:G114" si="90">H113+I113</f>
        <v>0</v>
      </c>
      <c r="H113" s="5"/>
      <c r="I113" s="5">
        <v>0</v>
      </c>
      <c r="J113" s="5">
        <f t="shared" ref="J113:J114" si="91">K113+L113</f>
        <v>0</v>
      </c>
      <c r="K113" s="5"/>
      <c r="L113" s="5">
        <v>0</v>
      </c>
    </row>
    <row r="114" spans="1:12" x14ac:dyDescent="0.25">
      <c r="A114" s="2" t="s">
        <v>6</v>
      </c>
      <c r="B114" s="3"/>
      <c r="C114" s="3"/>
      <c r="D114" s="5">
        <f t="shared" si="89"/>
        <v>0</v>
      </c>
      <c r="E114" s="5"/>
      <c r="F114" s="5">
        <v>0</v>
      </c>
      <c r="G114" s="5">
        <f t="shared" si="90"/>
        <v>0</v>
      </c>
      <c r="H114" s="5"/>
      <c r="I114" s="5">
        <v>0</v>
      </c>
      <c r="J114" s="5">
        <f t="shared" si="91"/>
        <v>0</v>
      </c>
      <c r="K114" s="5"/>
      <c r="L114" s="5">
        <v>0</v>
      </c>
    </row>
    <row r="115" spans="1:12" ht="51" x14ac:dyDescent="0.25">
      <c r="A115" s="13" t="s">
        <v>31</v>
      </c>
      <c r="B115" s="3" t="s">
        <v>46</v>
      </c>
      <c r="C115" s="3" t="s">
        <v>10</v>
      </c>
      <c r="D115" s="4">
        <f t="shared" ref="D115:L115" si="92">D116+D117+D118</f>
        <v>200000</v>
      </c>
      <c r="E115" s="4">
        <f t="shared" si="92"/>
        <v>0</v>
      </c>
      <c r="F115" s="4">
        <f t="shared" si="92"/>
        <v>200000</v>
      </c>
      <c r="G115" s="4">
        <f t="shared" si="92"/>
        <v>200000</v>
      </c>
      <c r="H115" s="4">
        <f t="shared" si="92"/>
        <v>0</v>
      </c>
      <c r="I115" s="4">
        <f t="shared" si="92"/>
        <v>200000</v>
      </c>
      <c r="J115" s="4">
        <f t="shared" si="92"/>
        <v>200000</v>
      </c>
      <c r="K115" s="4">
        <f t="shared" si="92"/>
        <v>0</v>
      </c>
      <c r="L115" s="4">
        <f t="shared" si="92"/>
        <v>200000</v>
      </c>
    </row>
    <row r="116" spans="1:12" x14ac:dyDescent="0.25">
      <c r="A116" s="2" t="s">
        <v>4</v>
      </c>
      <c r="B116" s="3"/>
      <c r="C116" s="3"/>
      <c r="D116" s="5">
        <f>E116+F116</f>
        <v>200000</v>
      </c>
      <c r="E116" s="5"/>
      <c r="F116" s="5">
        <v>200000</v>
      </c>
      <c r="G116" s="5">
        <f>H116+I116</f>
        <v>200000</v>
      </c>
      <c r="H116" s="5"/>
      <c r="I116" s="5">
        <v>200000</v>
      </c>
      <c r="J116" s="5">
        <f>K116+L116</f>
        <v>200000</v>
      </c>
      <c r="K116" s="5"/>
      <c r="L116" s="5">
        <v>200000</v>
      </c>
    </row>
    <row r="117" spans="1:12" x14ac:dyDescent="0.25">
      <c r="A117" s="2" t="s">
        <v>5</v>
      </c>
      <c r="B117" s="3"/>
      <c r="C117" s="3"/>
      <c r="D117" s="5">
        <f t="shared" ref="D117:D118" si="93">E117+F117</f>
        <v>0</v>
      </c>
      <c r="E117" s="5"/>
      <c r="F117" s="5">
        <v>0</v>
      </c>
      <c r="G117" s="5">
        <f t="shared" ref="G117:G118" si="94">H117+I117</f>
        <v>0</v>
      </c>
      <c r="H117" s="5"/>
      <c r="I117" s="5">
        <v>0</v>
      </c>
      <c r="J117" s="5">
        <f t="shared" ref="J117:J118" si="95">K117+L117</f>
        <v>0</v>
      </c>
      <c r="K117" s="5"/>
      <c r="L117" s="5">
        <v>0</v>
      </c>
    </row>
    <row r="118" spans="1:12" x14ac:dyDescent="0.25">
      <c r="A118" s="2" t="s">
        <v>6</v>
      </c>
      <c r="B118" s="3"/>
      <c r="C118" s="3"/>
      <c r="D118" s="5">
        <f t="shared" si="93"/>
        <v>0</v>
      </c>
      <c r="E118" s="5"/>
      <c r="F118" s="5">
        <v>0</v>
      </c>
      <c r="G118" s="5">
        <f t="shared" si="94"/>
        <v>0</v>
      </c>
      <c r="H118" s="5"/>
      <c r="I118" s="5">
        <v>0</v>
      </c>
      <c r="J118" s="5">
        <f t="shared" si="95"/>
        <v>0</v>
      </c>
      <c r="K118" s="5"/>
      <c r="L118" s="5">
        <v>0</v>
      </c>
    </row>
    <row r="119" spans="1:12" ht="97.5" customHeight="1" x14ac:dyDescent="0.25">
      <c r="A119" s="14" t="s">
        <v>57</v>
      </c>
      <c r="B119" s="3" t="s">
        <v>46</v>
      </c>
      <c r="C119" s="3" t="s">
        <v>10</v>
      </c>
      <c r="D119" s="4">
        <f t="shared" ref="D119:L119" si="96">D120+D121+D122</f>
        <v>100000</v>
      </c>
      <c r="E119" s="4">
        <f t="shared" si="96"/>
        <v>0</v>
      </c>
      <c r="F119" s="4">
        <f t="shared" si="96"/>
        <v>100000</v>
      </c>
      <c r="G119" s="4">
        <f t="shared" si="96"/>
        <v>70000</v>
      </c>
      <c r="H119" s="4">
        <f t="shared" si="96"/>
        <v>0</v>
      </c>
      <c r="I119" s="4">
        <f t="shared" si="96"/>
        <v>70000</v>
      </c>
      <c r="J119" s="4">
        <f t="shared" si="96"/>
        <v>68379.5</v>
      </c>
      <c r="K119" s="4">
        <f t="shared" si="96"/>
        <v>0</v>
      </c>
      <c r="L119" s="4">
        <f t="shared" si="96"/>
        <v>68379.5</v>
      </c>
    </row>
    <row r="120" spans="1:12" x14ac:dyDescent="0.25">
      <c r="A120" s="2" t="s">
        <v>4</v>
      </c>
      <c r="B120" s="3"/>
      <c r="C120" s="3"/>
      <c r="D120" s="5">
        <f>E120+F120</f>
        <v>100000</v>
      </c>
      <c r="E120" s="5"/>
      <c r="F120" s="5">
        <v>100000</v>
      </c>
      <c r="G120" s="5">
        <f>H120+I120</f>
        <v>70000</v>
      </c>
      <c r="H120" s="5"/>
      <c r="I120" s="5">
        <v>70000</v>
      </c>
      <c r="J120" s="5">
        <f>K120+L120</f>
        <v>68379.5</v>
      </c>
      <c r="K120" s="5"/>
      <c r="L120" s="5">
        <v>68379.5</v>
      </c>
    </row>
    <row r="121" spans="1:12" x14ac:dyDescent="0.25">
      <c r="A121" s="2" t="s">
        <v>5</v>
      </c>
      <c r="B121" s="3"/>
      <c r="C121" s="3"/>
      <c r="D121" s="5">
        <f t="shared" ref="D121:D122" si="97">E121+F121</f>
        <v>0</v>
      </c>
      <c r="E121" s="5"/>
      <c r="F121" s="5">
        <v>0</v>
      </c>
      <c r="G121" s="5">
        <f t="shared" ref="G121:G122" si="98">H121+I121</f>
        <v>0</v>
      </c>
      <c r="H121" s="5"/>
      <c r="I121" s="5">
        <v>0</v>
      </c>
      <c r="J121" s="5">
        <f t="shared" ref="J121:J122" si="99">K121+L121</f>
        <v>0</v>
      </c>
      <c r="K121" s="5"/>
      <c r="L121" s="5">
        <v>0</v>
      </c>
    </row>
    <row r="122" spans="1:12" x14ac:dyDescent="0.25">
      <c r="A122" s="2" t="s">
        <v>6</v>
      </c>
      <c r="B122" s="3"/>
      <c r="C122" s="3"/>
      <c r="D122" s="5">
        <f t="shared" si="97"/>
        <v>0</v>
      </c>
      <c r="E122" s="5"/>
      <c r="F122" s="5">
        <v>0</v>
      </c>
      <c r="G122" s="5">
        <f t="shared" si="98"/>
        <v>0</v>
      </c>
      <c r="H122" s="5"/>
      <c r="I122" s="5">
        <v>0</v>
      </c>
      <c r="J122" s="5">
        <f t="shared" si="99"/>
        <v>0</v>
      </c>
      <c r="K122" s="5"/>
      <c r="L122" s="5">
        <v>0</v>
      </c>
    </row>
    <row r="123" spans="1:12" ht="51" x14ac:dyDescent="0.25">
      <c r="A123" s="11" t="s">
        <v>32</v>
      </c>
      <c r="B123" s="3"/>
      <c r="C123" s="3"/>
      <c r="D123" s="4">
        <f t="shared" ref="D123:L123" si="100">D127+D131</f>
        <v>165000</v>
      </c>
      <c r="E123" s="4">
        <f t="shared" si="100"/>
        <v>0</v>
      </c>
      <c r="F123" s="4">
        <f t="shared" si="100"/>
        <v>165000</v>
      </c>
      <c r="G123" s="4">
        <f t="shared" si="100"/>
        <v>98209</v>
      </c>
      <c r="H123" s="4">
        <f t="shared" si="100"/>
        <v>0</v>
      </c>
      <c r="I123" s="4">
        <f t="shared" si="100"/>
        <v>98209</v>
      </c>
      <c r="J123" s="4">
        <f t="shared" si="100"/>
        <v>98203.200000000012</v>
      </c>
      <c r="K123" s="4">
        <f t="shared" si="100"/>
        <v>0</v>
      </c>
      <c r="L123" s="4">
        <f t="shared" si="100"/>
        <v>98203.200000000012</v>
      </c>
    </row>
    <row r="124" spans="1:12" x14ac:dyDescent="0.25">
      <c r="A124" s="2" t="s">
        <v>4</v>
      </c>
      <c r="B124" s="3"/>
      <c r="C124" s="3"/>
      <c r="D124" s="4">
        <f>D128+D132</f>
        <v>165000</v>
      </c>
      <c r="E124" s="4">
        <f t="shared" ref="E124:L124" si="101">E128+E132</f>
        <v>0</v>
      </c>
      <c r="F124" s="4">
        <f t="shared" si="101"/>
        <v>165000</v>
      </c>
      <c r="G124" s="4">
        <f t="shared" si="101"/>
        <v>98209</v>
      </c>
      <c r="H124" s="4">
        <f t="shared" si="101"/>
        <v>0</v>
      </c>
      <c r="I124" s="4">
        <f t="shared" si="101"/>
        <v>98209</v>
      </c>
      <c r="J124" s="4">
        <f t="shared" si="101"/>
        <v>98203.200000000012</v>
      </c>
      <c r="K124" s="4">
        <f t="shared" si="101"/>
        <v>0</v>
      </c>
      <c r="L124" s="4">
        <f t="shared" si="101"/>
        <v>98203.200000000012</v>
      </c>
    </row>
    <row r="125" spans="1:12" x14ac:dyDescent="0.25">
      <c r="A125" s="2" t="s">
        <v>5</v>
      </c>
      <c r="B125" s="3"/>
      <c r="C125" s="3"/>
      <c r="D125" s="4">
        <f>D129+D137</f>
        <v>0</v>
      </c>
      <c r="E125" s="4">
        <f t="shared" ref="E125:L125" si="102">E129+E137</f>
        <v>0</v>
      </c>
      <c r="F125" s="4">
        <f t="shared" si="102"/>
        <v>0</v>
      </c>
      <c r="G125" s="4">
        <f t="shared" si="102"/>
        <v>0</v>
      </c>
      <c r="H125" s="4">
        <f t="shared" si="102"/>
        <v>0</v>
      </c>
      <c r="I125" s="4">
        <f t="shared" si="102"/>
        <v>0</v>
      </c>
      <c r="J125" s="4">
        <f t="shared" si="102"/>
        <v>0</v>
      </c>
      <c r="K125" s="4">
        <f t="shared" si="102"/>
        <v>0</v>
      </c>
      <c r="L125" s="4">
        <f t="shared" si="102"/>
        <v>0</v>
      </c>
    </row>
    <row r="126" spans="1:12" x14ac:dyDescent="0.25">
      <c r="A126" s="2" t="s">
        <v>6</v>
      </c>
      <c r="B126" s="3"/>
      <c r="C126" s="3"/>
      <c r="D126" s="4">
        <f>D130+D134</f>
        <v>0</v>
      </c>
      <c r="E126" s="4">
        <f t="shared" ref="E126:L126" si="103">E130+E134</f>
        <v>0</v>
      </c>
      <c r="F126" s="4">
        <f t="shared" si="103"/>
        <v>0</v>
      </c>
      <c r="G126" s="4">
        <f t="shared" si="103"/>
        <v>0</v>
      </c>
      <c r="H126" s="4">
        <f t="shared" si="103"/>
        <v>0</v>
      </c>
      <c r="I126" s="4">
        <f t="shared" si="103"/>
        <v>0</v>
      </c>
      <c r="J126" s="4">
        <f t="shared" si="103"/>
        <v>0</v>
      </c>
      <c r="K126" s="4">
        <f t="shared" si="103"/>
        <v>0</v>
      </c>
      <c r="L126" s="4">
        <f t="shared" si="103"/>
        <v>0</v>
      </c>
    </row>
    <row r="127" spans="1:12" ht="59.25" customHeight="1" x14ac:dyDescent="0.25">
      <c r="A127" s="13" t="s">
        <v>33</v>
      </c>
      <c r="B127" s="3" t="s">
        <v>46</v>
      </c>
      <c r="C127" s="3" t="s">
        <v>10</v>
      </c>
      <c r="D127" s="4">
        <f t="shared" ref="D127:L127" si="104">D128+D129+D130</f>
        <v>45000</v>
      </c>
      <c r="E127" s="4">
        <f t="shared" si="104"/>
        <v>0</v>
      </c>
      <c r="F127" s="4">
        <f t="shared" si="104"/>
        <v>45000</v>
      </c>
      <c r="G127" s="4">
        <f t="shared" si="104"/>
        <v>30000</v>
      </c>
      <c r="H127" s="4">
        <f t="shared" si="104"/>
        <v>0</v>
      </c>
      <c r="I127" s="4">
        <f t="shared" si="104"/>
        <v>30000</v>
      </c>
      <c r="J127" s="4">
        <f t="shared" si="104"/>
        <v>29994.6</v>
      </c>
      <c r="K127" s="4">
        <f t="shared" si="104"/>
        <v>0</v>
      </c>
      <c r="L127" s="4">
        <f t="shared" si="104"/>
        <v>29994.6</v>
      </c>
    </row>
    <row r="128" spans="1:12" x14ac:dyDescent="0.25">
      <c r="A128" s="2" t="s">
        <v>4</v>
      </c>
      <c r="B128" s="3"/>
      <c r="C128" s="3"/>
      <c r="D128" s="5">
        <f>E128+F128</f>
        <v>45000</v>
      </c>
      <c r="E128" s="5"/>
      <c r="F128" s="5">
        <v>45000</v>
      </c>
      <c r="G128" s="5">
        <f>H128+I128</f>
        <v>30000</v>
      </c>
      <c r="H128" s="5"/>
      <c r="I128" s="5">
        <v>30000</v>
      </c>
      <c r="J128" s="5">
        <f>K128+L128</f>
        <v>29994.6</v>
      </c>
      <c r="K128" s="5"/>
      <c r="L128" s="5">
        <v>29994.6</v>
      </c>
    </row>
    <row r="129" spans="1:12" x14ac:dyDescent="0.25">
      <c r="A129" s="2" t="s">
        <v>5</v>
      </c>
      <c r="B129" s="3"/>
      <c r="C129" s="3"/>
      <c r="D129" s="5">
        <f t="shared" ref="D129:D130" si="105">E129+F129</f>
        <v>0</v>
      </c>
      <c r="E129" s="5"/>
      <c r="F129" s="5">
        <v>0</v>
      </c>
      <c r="G129" s="5">
        <f t="shared" ref="G129:G130" si="106">H129+I129</f>
        <v>0</v>
      </c>
      <c r="H129" s="5"/>
      <c r="I129" s="5">
        <v>0</v>
      </c>
      <c r="J129" s="5">
        <f t="shared" ref="J129:J130" si="107">K129+L129</f>
        <v>0</v>
      </c>
      <c r="K129" s="5"/>
      <c r="L129" s="5">
        <v>0</v>
      </c>
    </row>
    <row r="130" spans="1:12" x14ac:dyDescent="0.25">
      <c r="A130" s="2" t="s">
        <v>6</v>
      </c>
      <c r="B130" s="3"/>
      <c r="C130" s="3"/>
      <c r="D130" s="5">
        <f t="shared" si="105"/>
        <v>0</v>
      </c>
      <c r="E130" s="5"/>
      <c r="F130" s="5">
        <v>0</v>
      </c>
      <c r="G130" s="5">
        <f t="shared" si="106"/>
        <v>0</v>
      </c>
      <c r="H130" s="5"/>
      <c r="I130" s="5">
        <v>0</v>
      </c>
      <c r="J130" s="5">
        <f t="shared" si="107"/>
        <v>0</v>
      </c>
      <c r="K130" s="5"/>
      <c r="L130" s="5">
        <v>0</v>
      </c>
    </row>
    <row r="131" spans="1:12" ht="51" x14ac:dyDescent="0.25">
      <c r="A131" s="13" t="s">
        <v>58</v>
      </c>
      <c r="B131" s="3" t="s">
        <v>45</v>
      </c>
      <c r="C131" s="3" t="s">
        <v>10</v>
      </c>
      <c r="D131" s="4">
        <f t="shared" ref="D131:L131" si="108">D132+D133+D134</f>
        <v>120000</v>
      </c>
      <c r="E131" s="4">
        <f t="shared" si="108"/>
        <v>0</v>
      </c>
      <c r="F131" s="4">
        <f t="shared" si="108"/>
        <v>120000</v>
      </c>
      <c r="G131" s="4">
        <f t="shared" si="108"/>
        <v>68209</v>
      </c>
      <c r="H131" s="4">
        <f t="shared" si="108"/>
        <v>0</v>
      </c>
      <c r="I131" s="4">
        <f t="shared" si="108"/>
        <v>68209</v>
      </c>
      <c r="J131" s="4">
        <f t="shared" si="108"/>
        <v>68208.600000000006</v>
      </c>
      <c r="K131" s="4">
        <f t="shared" si="108"/>
        <v>0</v>
      </c>
      <c r="L131" s="4">
        <f t="shared" si="108"/>
        <v>68208.600000000006</v>
      </c>
    </row>
    <row r="132" spans="1:12" x14ac:dyDescent="0.25">
      <c r="A132" s="2" t="s">
        <v>4</v>
      </c>
      <c r="B132" s="3"/>
      <c r="C132" s="3"/>
      <c r="D132" s="5">
        <f>E132+F132</f>
        <v>120000</v>
      </c>
      <c r="E132" s="5"/>
      <c r="F132" s="5">
        <v>120000</v>
      </c>
      <c r="G132" s="5">
        <f>H132+I132</f>
        <v>68209</v>
      </c>
      <c r="H132" s="5"/>
      <c r="I132" s="5">
        <v>68209</v>
      </c>
      <c r="J132" s="5">
        <f>K132+L132</f>
        <v>68208.600000000006</v>
      </c>
      <c r="K132" s="5"/>
      <c r="L132" s="5">
        <v>68208.600000000006</v>
      </c>
    </row>
    <row r="133" spans="1:12" x14ac:dyDescent="0.25">
      <c r="A133" s="2" t="s">
        <v>5</v>
      </c>
      <c r="B133" s="3"/>
      <c r="C133" s="3"/>
      <c r="D133" s="5">
        <f t="shared" ref="D133:D134" si="109">E133+F133</f>
        <v>0</v>
      </c>
      <c r="E133" s="5"/>
      <c r="F133" s="5">
        <v>0</v>
      </c>
      <c r="G133" s="5">
        <f t="shared" ref="G133:G134" si="110">H133+I133</f>
        <v>0</v>
      </c>
      <c r="H133" s="5"/>
      <c r="I133" s="5">
        <v>0</v>
      </c>
      <c r="J133" s="5">
        <f t="shared" ref="J133:J134" si="111">K133+L133</f>
        <v>0</v>
      </c>
      <c r="K133" s="5"/>
      <c r="L133" s="5">
        <v>0</v>
      </c>
    </row>
    <row r="134" spans="1:12" x14ac:dyDescent="0.25">
      <c r="A134" s="2" t="s">
        <v>6</v>
      </c>
      <c r="B134" s="3"/>
      <c r="C134" s="3"/>
      <c r="D134" s="5">
        <f t="shared" si="109"/>
        <v>0</v>
      </c>
      <c r="E134" s="5"/>
      <c r="F134" s="5">
        <v>0</v>
      </c>
      <c r="G134" s="5">
        <f t="shared" si="110"/>
        <v>0</v>
      </c>
      <c r="H134" s="5"/>
      <c r="I134" s="5">
        <v>0</v>
      </c>
      <c r="J134" s="5">
        <f t="shared" si="111"/>
        <v>0</v>
      </c>
      <c r="K134" s="5"/>
      <c r="L134" s="5">
        <v>0</v>
      </c>
    </row>
    <row r="135" spans="1:12" x14ac:dyDescent="0.25">
      <c r="A135" s="11" t="s">
        <v>34</v>
      </c>
      <c r="B135" s="3"/>
      <c r="C135" s="3"/>
      <c r="D135" s="4">
        <f>D136+D137+D138</f>
        <v>500000</v>
      </c>
      <c r="E135" s="4">
        <f t="shared" ref="E135:L135" si="112">E136+E137+E138</f>
        <v>0</v>
      </c>
      <c r="F135" s="4">
        <f t="shared" si="112"/>
        <v>500000</v>
      </c>
      <c r="G135" s="4">
        <f t="shared" si="112"/>
        <v>250000</v>
      </c>
      <c r="H135" s="4">
        <f t="shared" si="112"/>
        <v>0</v>
      </c>
      <c r="I135" s="4">
        <f t="shared" si="112"/>
        <v>250000</v>
      </c>
      <c r="J135" s="4">
        <f t="shared" si="112"/>
        <v>0</v>
      </c>
      <c r="K135" s="4">
        <f t="shared" si="112"/>
        <v>0</v>
      </c>
      <c r="L135" s="4">
        <f t="shared" si="112"/>
        <v>0</v>
      </c>
    </row>
    <row r="136" spans="1:12" x14ac:dyDescent="0.25">
      <c r="A136" s="2" t="s">
        <v>4</v>
      </c>
      <c r="B136" s="3"/>
      <c r="C136" s="3"/>
      <c r="D136" s="4">
        <f t="shared" ref="D136:F136" si="113">D140</f>
        <v>500000</v>
      </c>
      <c r="E136" s="4">
        <f t="shared" si="113"/>
        <v>0</v>
      </c>
      <c r="F136" s="4">
        <f t="shared" si="113"/>
        <v>500000</v>
      </c>
      <c r="G136" s="4">
        <f t="shared" ref="G136:L136" si="114">G140</f>
        <v>250000</v>
      </c>
      <c r="H136" s="4">
        <f t="shared" si="114"/>
        <v>0</v>
      </c>
      <c r="I136" s="4">
        <f t="shared" si="114"/>
        <v>250000</v>
      </c>
      <c r="J136" s="4">
        <f t="shared" si="114"/>
        <v>0</v>
      </c>
      <c r="K136" s="4">
        <f t="shared" si="114"/>
        <v>0</v>
      </c>
      <c r="L136" s="4">
        <f t="shared" si="114"/>
        <v>0</v>
      </c>
    </row>
    <row r="137" spans="1:12" x14ac:dyDescent="0.25">
      <c r="A137" s="2" t="s">
        <v>5</v>
      </c>
      <c r="B137" s="3"/>
      <c r="C137" s="3"/>
      <c r="D137" s="4">
        <f t="shared" ref="D137:I138" si="115">D141</f>
        <v>0</v>
      </c>
      <c r="E137" s="4">
        <f t="shared" si="115"/>
        <v>0</v>
      </c>
      <c r="F137" s="4">
        <f t="shared" si="115"/>
        <v>0</v>
      </c>
      <c r="G137" s="4">
        <f t="shared" si="115"/>
        <v>0</v>
      </c>
      <c r="H137" s="4">
        <f t="shared" si="115"/>
        <v>0</v>
      </c>
      <c r="I137" s="4">
        <f t="shared" si="115"/>
        <v>0</v>
      </c>
      <c r="J137" s="4">
        <f t="shared" ref="J137:L138" si="116">J141</f>
        <v>0</v>
      </c>
      <c r="K137" s="4">
        <f t="shared" si="116"/>
        <v>0</v>
      </c>
      <c r="L137" s="4">
        <f t="shared" si="116"/>
        <v>0</v>
      </c>
    </row>
    <row r="138" spans="1:12" x14ac:dyDescent="0.25">
      <c r="A138" s="2" t="s">
        <v>6</v>
      </c>
      <c r="B138" s="3"/>
      <c r="C138" s="3"/>
      <c r="D138" s="4">
        <f t="shared" si="115"/>
        <v>0</v>
      </c>
      <c r="E138" s="4">
        <f t="shared" si="115"/>
        <v>0</v>
      </c>
      <c r="F138" s="4">
        <f t="shared" si="115"/>
        <v>0</v>
      </c>
      <c r="G138" s="4">
        <f t="shared" si="115"/>
        <v>0</v>
      </c>
      <c r="H138" s="4">
        <f t="shared" si="115"/>
        <v>0</v>
      </c>
      <c r="I138" s="4">
        <f t="shared" si="115"/>
        <v>0</v>
      </c>
      <c r="J138" s="4">
        <f t="shared" si="116"/>
        <v>0</v>
      </c>
      <c r="K138" s="4">
        <f t="shared" si="116"/>
        <v>0</v>
      </c>
      <c r="L138" s="4">
        <f t="shared" si="116"/>
        <v>0</v>
      </c>
    </row>
    <row r="139" spans="1:12" ht="51" x14ac:dyDescent="0.25">
      <c r="A139" s="13" t="s">
        <v>35</v>
      </c>
      <c r="B139" s="15">
        <v>1218340</v>
      </c>
      <c r="C139" s="3" t="s">
        <v>70</v>
      </c>
      <c r="D139" s="4">
        <f t="shared" ref="D139:L139" si="117">D140+D141+D142</f>
        <v>500000</v>
      </c>
      <c r="E139" s="4">
        <f t="shared" si="117"/>
        <v>0</v>
      </c>
      <c r="F139" s="4">
        <f t="shared" si="117"/>
        <v>500000</v>
      </c>
      <c r="G139" s="4">
        <f t="shared" si="117"/>
        <v>250000</v>
      </c>
      <c r="H139" s="4">
        <f t="shared" si="117"/>
        <v>0</v>
      </c>
      <c r="I139" s="4">
        <f t="shared" si="117"/>
        <v>250000</v>
      </c>
      <c r="J139" s="4">
        <f t="shared" si="117"/>
        <v>0</v>
      </c>
      <c r="K139" s="4">
        <f t="shared" si="117"/>
        <v>0</v>
      </c>
      <c r="L139" s="4">
        <f t="shared" si="117"/>
        <v>0</v>
      </c>
    </row>
    <row r="140" spans="1:12" x14ac:dyDescent="0.25">
      <c r="A140" s="2" t="s">
        <v>4</v>
      </c>
      <c r="B140" s="3"/>
      <c r="C140" s="3"/>
      <c r="D140" s="5">
        <f>E140+F140</f>
        <v>500000</v>
      </c>
      <c r="E140" s="5"/>
      <c r="F140" s="5">
        <v>500000</v>
      </c>
      <c r="G140" s="5">
        <f>H140+I140</f>
        <v>250000</v>
      </c>
      <c r="H140" s="5"/>
      <c r="I140" s="5">
        <v>250000</v>
      </c>
      <c r="J140" s="5">
        <f>K140+L140</f>
        <v>0</v>
      </c>
      <c r="K140" s="5"/>
      <c r="L140" s="5">
        <v>0</v>
      </c>
    </row>
    <row r="141" spans="1:12" x14ac:dyDescent="0.25">
      <c r="A141" s="2" t="s">
        <v>5</v>
      </c>
      <c r="B141" s="3"/>
      <c r="C141" s="3"/>
      <c r="D141" s="5">
        <f t="shared" ref="D141:D142" si="118">E141+F141</f>
        <v>0</v>
      </c>
      <c r="E141" s="5"/>
      <c r="F141" s="5">
        <v>0</v>
      </c>
      <c r="G141" s="5">
        <f t="shared" ref="G141:G142" si="119">H141+I141</f>
        <v>0</v>
      </c>
      <c r="H141" s="5"/>
      <c r="I141" s="5">
        <v>0</v>
      </c>
      <c r="J141" s="5">
        <f t="shared" ref="J141:J142" si="120">K141+L141</f>
        <v>0</v>
      </c>
      <c r="K141" s="5"/>
      <c r="L141" s="5">
        <v>0</v>
      </c>
    </row>
    <row r="142" spans="1:12" x14ac:dyDescent="0.25">
      <c r="A142" s="2" t="s">
        <v>6</v>
      </c>
      <c r="B142" s="3"/>
      <c r="C142" s="3"/>
      <c r="D142" s="5">
        <f t="shared" si="118"/>
        <v>0</v>
      </c>
      <c r="E142" s="5"/>
      <c r="F142" s="5">
        <v>0</v>
      </c>
      <c r="G142" s="5">
        <f t="shared" si="119"/>
        <v>0</v>
      </c>
      <c r="H142" s="5"/>
      <c r="I142" s="5">
        <v>0</v>
      </c>
      <c r="J142" s="5">
        <f t="shared" si="120"/>
        <v>0</v>
      </c>
      <c r="K142" s="5"/>
      <c r="L142" s="5">
        <v>0</v>
      </c>
    </row>
    <row r="143" spans="1:12" x14ac:dyDescent="0.25">
      <c r="A143" s="11" t="s">
        <v>36</v>
      </c>
      <c r="B143" s="3"/>
      <c r="C143" s="3"/>
      <c r="D143" s="4">
        <f>D144+D145+D146</f>
        <v>429600</v>
      </c>
      <c r="E143" s="4">
        <f t="shared" ref="E143:L143" si="121">E144+E145+E146</f>
        <v>0</v>
      </c>
      <c r="F143" s="4">
        <f t="shared" si="121"/>
        <v>429600</v>
      </c>
      <c r="G143" s="4">
        <f t="shared" si="121"/>
        <v>387100</v>
      </c>
      <c r="H143" s="4">
        <f t="shared" si="121"/>
        <v>0</v>
      </c>
      <c r="I143" s="4">
        <f t="shared" si="121"/>
        <v>387100</v>
      </c>
      <c r="J143" s="4">
        <f t="shared" si="121"/>
        <v>282426</v>
      </c>
      <c r="K143" s="4">
        <f t="shared" si="121"/>
        <v>0</v>
      </c>
      <c r="L143" s="4">
        <f t="shared" si="121"/>
        <v>282426</v>
      </c>
    </row>
    <row r="144" spans="1:12" x14ac:dyDescent="0.25">
      <c r="A144" s="2" t="s">
        <v>4</v>
      </c>
      <c r="B144" s="3"/>
      <c r="C144" s="3"/>
      <c r="D144" s="4">
        <f>D148+D152+D156+D160+D164</f>
        <v>429600</v>
      </c>
      <c r="E144" s="4">
        <f t="shared" ref="E144:L144" si="122">E148+E152+E156+E160+E164</f>
        <v>0</v>
      </c>
      <c r="F144" s="4">
        <f t="shared" si="122"/>
        <v>429600</v>
      </c>
      <c r="G144" s="4">
        <f t="shared" si="122"/>
        <v>387100</v>
      </c>
      <c r="H144" s="4">
        <f t="shared" si="122"/>
        <v>0</v>
      </c>
      <c r="I144" s="4">
        <f t="shared" si="122"/>
        <v>387100</v>
      </c>
      <c r="J144" s="4">
        <f t="shared" si="122"/>
        <v>282426</v>
      </c>
      <c r="K144" s="4">
        <f t="shared" si="122"/>
        <v>0</v>
      </c>
      <c r="L144" s="4">
        <f t="shared" si="122"/>
        <v>282426</v>
      </c>
    </row>
    <row r="145" spans="1:12" x14ac:dyDescent="0.25">
      <c r="A145" s="2" t="s">
        <v>5</v>
      </c>
      <c r="B145" s="3"/>
      <c r="C145" s="3"/>
      <c r="D145" s="4">
        <f>D149+D153+D157+D161+D165</f>
        <v>0</v>
      </c>
      <c r="E145" s="4">
        <f t="shared" ref="E145:L145" si="123">E149+E153+E157+E161+E165</f>
        <v>0</v>
      </c>
      <c r="F145" s="4">
        <f t="shared" si="123"/>
        <v>0</v>
      </c>
      <c r="G145" s="4">
        <f t="shared" si="123"/>
        <v>0</v>
      </c>
      <c r="H145" s="4">
        <f t="shared" si="123"/>
        <v>0</v>
      </c>
      <c r="I145" s="4">
        <f t="shared" si="123"/>
        <v>0</v>
      </c>
      <c r="J145" s="4">
        <f t="shared" si="123"/>
        <v>0</v>
      </c>
      <c r="K145" s="4">
        <f t="shared" si="123"/>
        <v>0</v>
      </c>
      <c r="L145" s="4">
        <f t="shared" si="123"/>
        <v>0</v>
      </c>
    </row>
    <row r="146" spans="1:12" x14ac:dyDescent="0.25">
      <c r="A146" s="2" t="s">
        <v>51</v>
      </c>
      <c r="B146" s="3"/>
      <c r="C146" s="3"/>
      <c r="D146" s="4">
        <f>D150+D154+D158+D162+D166</f>
        <v>0</v>
      </c>
      <c r="E146" s="4">
        <f t="shared" ref="E146:L146" si="124">E150+E154+E158+E162+E166</f>
        <v>0</v>
      </c>
      <c r="F146" s="4">
        <f t="shared" si="124"/>
        <v>0</v>
      </c>
      <c r="G146" s="4">
        <f t="shared" si="124"/>
        <v>0</v>
      </c>
      <c r="H146" s="4">
        <f t="shared" si="124"/>
        <v>0</v>
      </c>
      <c r="I146" s="4">
        <f t="shared" si="124"/>
        <v>0</v>
      </c>
      <c r="J146" s="4">
        <f t="shared" si="124"/>
        <v>0</v>
      </c>
      <c r="K146" s="4">
        <f t="shared" si="124"/>
        <v>0</v>
      </c>
      <c r="L146" s="4">
        <f t="shared" si="124"/>
        <v>0</v>
      </c>
    </row>
    <row r="147" spans="1:12" ht="38.25" x14ac:dyDescent="0.25">
      <c r="A147" s="13" t="s">
        <v>37</v>
      </c>
      <c r="B147" s="15">
        <v>3718340</v>
      </c>
      <c r="C147" s="3" t="s">
        <v>70</v>
      </c>
      <c r="D147" s="4">
        <f t="shared" ref="D147:L147" si="125">D148+D149+D150</f>
        <v>15000</v>
      </c>
      <c r="E147" s="4">
        <f t="shared" si="125"/>
        <v>0</v>
      </c>
      <c r="F147" s="4">
        <f t="shared" si="125"/>
        <v>15000</v>
      </c>
      <c r="G147" s="4">
        <f t="shared" si="125"/>
        <v>10000</v>
      </c>
      <c r="H147" s="4">
        <f t="shared" si="125"/>
        <v>0</v>
      </c>
      <c r="I147" s="4">
        <f t="shared" si="125"/>
        <v>10000</v>
      </c>
      <c r="J147" s="4">
        <f t="shared" si="125"/>
        <v>0</v>
      </c>
      <c r="K147" s="4">
        <f t="shared" si="125"/>
        <v>0</v>
      </c>
      <c r="L147" s="4">
        <f t="shared" si="125"/>
        <v>0</v>
      </c>
    </row>
    <row r="148" spans="1:12" x14ac:dyDescent="0.25">
      <c r="A148" s="2" t="s">
        <v>4</v>
      </c>
      <c r="B148" s="3"/>
      <c r="C148" s="3"/>
      <c r="D148" s="5">
        <f>F148+E148</f>
        <v>15000</v>
      </c>
      <c r="E148" s="5"/>
      <c r="F148" s="5">
        <v>15000</v>
      </c>
      <c r="G148" s="5">
        <f>H148+I148</f>
        <v>10000</v>
      </c>
      <c r="H148" s="5"/>
      <c r="I148" s="5">
        <v>10000</v>
      </c>
      <c r="J148" s="5">
        <f>K148+L148</f>
        <v>0</v>
      </c>
      <c r="K148" s="5"/>
      <c r="L148" s="5">
        <v>0</v>
      </c>
    </row>
    <row r="149" spans="1:12" x14ac:dyDescent="0.25">
      <c r="A149" s="2" t="s">
        <v>5</v>
      </c>
      <c r="B149" s="3"/>
      <c r="C149" s="3"/>
      <c r="D149" s="5">
        <f t="shared" ref="D149:D150" si="126">F149+E149</f>
        <v>0</v>
      </c>
      <c r="E149" s="5"/>
      <c r="F149" s="5">
        <v>0</v>
      </c>
      <c r="G149" s="5">
        <f t="shared" ref="G149:G150" si="127">H149+I149</f>
        <v>0</v>
      </c>
      <c r="H149" s="5"/>
      <c r="I149" s="5">
        <v>0</v>
      </c>
      <c r="J149" s="5">
        <f t="shared" ref="J149:J150" si="128">K149+L149</f>
        <v>0</v>
      </c>
      <c r="K149" s="5"/>
      <c r="L149" s="5">
        <v>0</v>
      </c>
    </row>
    <row r="150" spans="1:12" x14ac:dyDescent="0.25">
      <c r="A150" s="2" t="s">
        <v>6</v>
      </c>
      <c r="B150" s="3"/>
      <c r="C150" s="3"/>
      <c r="D150" s="5">
        <f t="shared" si="126"/>
        <v>0</v>
      </c>
      <c r="E150" s="5"/>
      <c r="F150" s="5">
        <v>0</v>
      </c>
      <c r="G150" s="5">
        <f t="shared" si="127"/>
        <v>0</v>
      </c>
      <c r="H150" s="5"/>
      <c r="I150" s="5">
        <v>0</v>
      </c>
      <c r="J150" s="5">
        <f t="shared" si="128"/>
        <v>0</v>
      </c>
      <c r="K150" s="5"/>
      <c r="L150" s="5">
        <v>0</v>
      </c>
    </row>
    <row r="151" spans="1:12" ht="38.25" x14ac:dyDescent="0.25">
      <c r="A151" s="13" t="s">
        <v>38</v>
      </c>
      <c r="B151" s="3" t="s">
        <v>52</v>
      </c>
      <c r="C151" s="3" t="s">
        <v>10</v>
      </c>
      <c r="D151" s="4">
        <f t="shared" ref="D151:L151" si="129">D152+D153+D154</f>
        <v>114600</v>
      </c>
      <c r="E151" s="4">
        <f t="shared" si="129"/>
        <v>0</v>
      </c>
      <c r="F151" s="4">
        <f t="shared" si="129"/>
        <v>114600</v>
      </c>
      <c r="G151" s="4">
        <f t="shared" si="129"/>
        <v>107100</v>
      </c>
      <c r="H151" s="4">
        <f t="shared" si="129"/>
        <v>0</v>
      </c>
      <c r="I151" s="4">
        <f t="shared" si="129"/>
        <v>107100</v>
      </c>
      <c r="J151" s="4">
        <f t="shared" si="129"/>
        <v>38510</v>
      </c>
      <c r="K151" s="4">
        <f t="shared" si="129"/>
        <v>0</v>
      </c>
      <c r="L151" s="4">
        <f t="shared" si="129"/>
        <v>38510</v>
      </c>
    </row>
    <row r="152" spans="1:12" x14ac:dyDescent="0.25">
      <c r="A152" s="2" t="s">
        <v>4</v>
      </c>
      <c r="B152" s="3"/>
      <c r="C152" s="3"/>
      <c r="D152" s="5">
        <f>E152+F152</f>
        <v>114600</v>
      </c>
      <c r="E152" s="5"/>
      <c r="F152" s="5">
        <v>114600</v>
      </c>
      <c r="G152" s="5">
        <f>H152+I152</f>
        <v>107100</v>
      </c>
      <c r="H152" s="5"/>
      <c r="I152" s="5">
        <v>107100</v>
      </c>
      <c r="J152" s="5">
        <f>K152+L152</f>
        <v>38510</v>
      </c>
      <c r="K152" s="5"/>
      <c r="L152" s="5">
        <v>38510</v>
      </c>
    </row>
    <row r="153" spans="1:12" x14ac:dyDescent="0.25">
      <c r="A153" s="2" t="s">
        <v>5</v>
      </c>
      <c r="B153" s="3"/>
      <c r="C153" s="3"/>
      <c r="D153" s="5">
        <f t="shared" ref="D153:D154" si="130">E153+F153</f>
        <v>0</v>
      </c>
      <c r="E153" s="5"/>
      <c r="F153" s="5">
        <v>0</v>
      </c>
      <c r="G153" s="5">
        <f t="shared" ref="G153:G154" si="131">H153+I153</f>
        <v>0</v>
      </c>
      <c r="H153" s="5"/>
      <c r="I153" s="5">
        <v>0</v>
      </c>
      <c r="J153" s="5">
        <f t="shared" ref="J153:J154" si="132">K153+L153</f>
        <v>0</v>
      </c>
      <c r="K153" s="5"/>
      <c r="L153" s="5">
        <v>0</v>
      </c>
    </row>
    <row r="154" spans="1:12" x14ac:dyDescent="0.25">
      <c r="A154" s="2" t="s">
        <v>6</v>
      </c>
      <c r="B154" s="3"/>
      <c r="C154" s="3"/>
      <c r="D154" s="5">
        <f t="shared" si="130"/>
        <v>0</v>
      </c>
      <c r="E154" s="5"/>
      <c r="F154" s="5">
        <v>0</v>
      </c>
      <c r="G154" s="5">
        <f t="shared" si="131"/>
        <v>0</v>
      </c>
      <c r="H154" s="5"/>
      <c r="I154" s="5">
        <v>0</v>
      </c>
      <c r="J154" s="5">
        <f t="shared" si="132"/>
        <v>0</v>
      </c>
      <c r="K154" s="5"/>
      <c r="L154" s="5">
        <v>0</v>
      </c>
    </row>
    <row r="155" spans="1:12" ht="38.25" x14ac:dyDescent="0.25">
      <c r="A155" s="13" t="s">
        <v>39</v>
      </c>
      <c r="B155" s="3" t="s">
        <v>47</v>
      </c>
      <c r="C155" s="3" t="s">
        <v>10</v>
      </c>
      <c r="D155" s="4">
        <f t="shared" ref="D155:L155" si="133">D156+D157+D158</f>
        <v>100000</v>
      </c>
      <c r="E155" s="4">
        <f t="shared" si="133"/>
        <v>0</v>
      </c>
      <c r="F155" s="4">
        <f t="shared" si="133"/>
        <v>100000</v>
      </c>
      <c r="G155" s="4">
        <f t="shared" si="133"/>
        <v>70000</v>
      </c>
      <c r="H155" s="4">
        <f t="shared" si="133"/>
        <v>0</v>
      </c>
      <c r="I155" s="4">
        <f t="shared" si="133"/>
        <v>70000</v>
      </c>
      <c r="J155" s="4">
        <f t="shared" si="133"/>
        <v>67500</v>
      </c>
      <c r="K155" s="4">
        <f t="shared" si="133"/>
        <v>0</v>
      </c>
      <c r="L155" s="4">
        <f t="shared" si="133"/>
        <v>67500</v>
      </c>
    </row>
    <row r="156" spans="1:12" x14ac:dyDescent="0.25">
      <c r="A156" s="2" t="s">
        <v>4</v>
      </c>
      <c r="B156" s="3"/>
      <c r="C156" s="3"/>
      <c r="D156" s="5">
        <f>E156+F156</f>
        <v>100000</v>
      </c>
      <c r="E156" s="5"/>
      <c r="F156" s="5">
        <v>100000</v>
      </c>
      <c r="G156" s="5">
        <f>H156+I156</f>
        <v>70000</v>
      </c>
      <c r="H156" s="5"/>
      <c r="I156" s="5">
        <v>70000</v>
      </c>
      <c r="J156" s="5">
        <f>K156+L156</f>
        <v>67500</v>
      </c>
      <c r="K156" s="5"/>
      <c r="L156" s="5">
        <v>67500</v>
      </c>
    </row>
    <row r="157" spans="1:12" x14ac:dyDescent="0.25">
      <c r="A157" s="2" t="s">
        <v>5</v>
      </c>
      <c r="B157" s="3"/>
      <c r="C157" s="3"/>
      <c r="D157" s="5">
        <f t="shared" ref="D157:D158" si="134">E157+F157</f>
        <v>0</v>
      </c>
      <c r="E157" s="5"/>
      <c r="F157" s="5">
        <v>0</v>
      </c>
      <c r="G157" s="5">
        <f t="shared" ref="G157:G158" si="135">H157+I157</f>
        <v>0</v>
      </c>
      <c r="H157" s="5"/>
      <c r="I157" s="5">
        <v>0</v>
      </c>
      <c r="J157" s="5">
        <f t="shared" ref="J157:J158" si="136">K157+L157</f>
        <v>0</v>
      </c>
      <c r="K157" s="5"/>
      <c r="L157" s="5">
        <v>0</v>
      </c>
    </row>
    <row r="158" spans="1:12" x14ac:dyDescent="0.25">
      <c r="A158" s="2" t="s">
        <v>6</v>
      </c>
      <c r="B158" s="3"/>
      <c r="C158" s="3"/>
      <c r="D158" s="5">
        <f t="shared" si="134"/>
        <v>0</v>
      </c>
      <c r="E158" s="5"/>
      <c r="F158" s="5">
        <v>0</v>
      </c>
      <c r="G158" s="5">
        <f t="shared" si="135"/>
        <v>0</v>
      </c>
      <c r="H158" s="5"/>
      <c r="I158" s="5">
        <v>0</v>
      </c>
      <c r="J158" s="5">
        <f t="shared" si="136"/>
        <v>0</v>
      </c>
      <c r="K158" s="5"/>
      <c r="L158" s="5">
        <v>0</v>
      </c>
    </row>
    <row r="159" spans="1:12" ht="38.25" x14ac:dyDescent="0.25">
      <c r="A159" s="13" t="s">
        <v>40</v>
      </c>
      <c r="B159" s="3" t="s">
        <v>48</v>
      </c>
      <c r="C159" s="3" t="s">
        <v>10</v>
      </c>
      <c r="D159" s="4">
        <f t="shared" ref="D159:L159" si="137">D160+D161+D162</f>
        <v>100000</v>
      </c>
      <c r="E159" s="4">
        <f t="shared" si="137"/>
        <v>0</v>
      </c>
      <c r="F159" s="4">
        <f t="shared" si="137"/>
        <v>100000</v>
      </c>
      <c r="G159" s="4">
        <f t="shared" si="137"/>
        <v>100000</v>
      </c>
      <c r="H159" s="4">
        <f t="shared" si="137"/>
        <v>0</v>
      </c>
      <c r="I159" s="4">
        <f t="shared" si="137"/>
        <v>100000</v>
      </c>
      <c r="J159" s="4">
        <f t="shared" si="137"/>
        <v>90755</v>
      </c>
      <c r="K159" s="4">
        <f t="shared" si="137"/>
        <v>0</v>
      </c>
      <c r="L159" s="4">
        <f t="shared" si="137"/>
        <v>90755</v>
      </c>
    </row>
    <row r="160" spans="1:12" x14ac:dyDescent="0.25">
      <c r="A160" s="2" t="s">
        <v>4</v>
      </c>
      <c r="B160" s="3"/>
      <c r="C160" s="3"/>
      <c r="D160" s="5">
        <f>E160+F160</f>
        <v>100000</v>
      </c>
      <c r="E160" s="5"/>
      <c r="F160" s="5">
        <v>100000</v>
      </c>
      <c r="G160" s="5">
        <f>H160+I160</f>
        <v>100000</v>
      </c>
      <c r="H160" s="5"/>
      <c r="I160" s="5">
        <v>100000</v>
      </c>
      <c r="J160" s="5">
        <f>K160+L160</f>
        <v>90755</v>
      </c>
      <c r="K160" s="5"/>
      <c r="L160" s="5">
        <v>90755</v>
      </c>
    </row>
    <row r="161" spans="1:12" x14ac:dyDescent="0.25">
      <c r="A161" s="2" t="s">
        <v>5</v>
      </c>
      <c r="B161" s="3"/>
      <c r="C161" s="3"/>
      <c r="D161" s="5">
        <f t="shared" ref="D161:D162" si="138">E161+F161</f>
        <v>0</v>
      </c>
      <c r="E161" s="5"/>
      <c r="F161" s="5">
        <v>0</v>
      </c>
      <c r="G161" s="5">
        <f t="shared" ref="G161:G162" si="139">H161+I161</f>
        <v>0</v>
      </c>
      <c r="H161" s="5"/>
      <c r="I161" s="5">
        <v>0</v>
      </c>
      <c r="J161" s="5">
        <f t="shared" ref="J161:J162" si="140">K161+L161</f>
        <v>0</v>
      </c>
      <c r="K161" s="5"/>
      <c r="L161" s="5">
        <v>0</v>
      </c>
    </row>
    <row r="162" spans="1:12" x14ac:dyDescent="0.25">
      <c r="A162" s="2" t="s">
        <v>6</v>
      </c>
      <c r="B162" s="3"/>
      <c r="C162" s="3"/>
      <c r="D162" s="5">
        <f t="shared" si="138"/>
        <v>0</v>
      </c>
      <c r="E162" s="5"/>
      <c r="F162" s="5">
        <v>0</v>
      </c>
      <c r="G162" s="5">
        <f t="shared" si="139"/>
        <v>0</v>
      </c>
      <c r="H162" s="5"/>
      <c r="I162" s="5">
        <v>0</v>
      </c>
      <c r="J162" s="5">
        <f t="shared" si="140"/>
        <v>0</v>
      </c>
      <c r="K162" s="5"/>
      <c r="L162" s="5">
        <v>0</v>
      </c>
    </row>
    <row r="163" spans="1:12" ht="88.5" customHeight="1" x14ac:dyDescent="0.25">
      <c r="A163" s="14" t="s">
        <v>59</v>
      </c>
      <c r="B163" s="15">
        <v>3718340</v>
      </c>
      <c r="C163" s="3" t="s">
        <v>10</v>
      </c>
      <c r="D163" s="4">
        <f t="shared" ref="D163" si="141">D164+D165+D166</f>
        <v>100000</v>
      </c>
      <c r="E163" s="4">
        <f t="shared" ref="E163" si="142">E164+E165+E166</f>
        <v>0</v>
      </c>
      <c r="F163" s="4">
        <f t="shared" ref="F163" si="143">F164+F165+F166</f>
        <v>100000</v>
      </c>
      <c r="G163" s="4">
        <f t="shared" ref="G163" si="144">G164+G165+G166</f>
        <v>100000</v>
      </c>
      <c r="H163" s="4">
        <f t="shared" ref="H163" si="145">H164+H165+H166</f>
        <v>0</v>
      </c>
      <c r="I163" s="4">
        <f t="shared" ref="I163" si="146">I164+I165+I166</f>
        <v>100000</v>
      </c>
      <c r="J163" s="4">
        <f t="shared" ref="J163" si="147">J164+J165+J166</f>
        <v>85661</v>
      </c>
      <c r="K163" s="4">
        <f t="shared" ref="K163" si="148">K164+K165+K166</f>
        <v>0</v>
      </c>
      <c r="L163" s="4">
        <f t="shared" ref="L163" si="149">L164+L165+L166</f>
        <v>85661</v>
      </c>
    </row>
    <row r="164" spans="1:12" x14ac:dyDescent="0.25">
      <c r="A164" s="2" t="s">
        <v>4</v>
      </c>
      <c r="B164" s="3"/>
      <c r="C164" s="3"/>
      <c r="D164" s="5">
        <f>E164+F164</f>
        <v>100000</v>
      </c>
      <c r="E164" s="5"/>
      <c r="F164" s="5">
        <v>100000</v>
      </c>
      <c r="G164" s="5">
        <f>H164+I164</f>
        <v>100000</v>
      </c>
      <c r="H164" s="5"/>
      <c r="I164" s="5">
        <v>100000</v>
      </c>
      <c r="J164" s="5">
        <f>K164+L164</f>
        <v>85661</v>
      </c>
      <c r="K164" s="5"/>
      <c r="L164" s="5">
        <v>85661</v>
      </c>
    </row>
    <row r="165" spans="1:12" x14ac:dyDescent="0.25">
      <c r="A165" s="2" t="s">
        <v>5</v>
      </c>
      <c r="B165" s="3"/>
      <c r="C165" s="3"/>
      <c r="D165" s="5">
        <f t="shared" ref="D165" si="150">E165+F165</f>
        <v>0</v>
      </c>
      <c r="E165" s="5"/>
      <c r="F165" s="5">
        <v>0</v>
      </c>
      <c r="G165" s="5">
        <f t="shared" ref="G165:G166" si="151">H165+I165</f>
        <v>0</v>
      </c>
      <c r="H165" s="5"/>
      <c r="I165" s="5">
        <v>0</v>
      </c>
      <c r="J165" s="5">
        <f t="shared" ref="J165:J166" si="152">K165+L165</f>
        <v>0</v>
      </c>
      <c r="K165" s="5"/>
      <c r="L165" s="5">
        <v>0</v>
      </c>
    </row>
    <row r="166" spans="1:12" x14ac:dyDescent="0.25">
      <c r="A166" s="2" t="s">
        <v>51</v>
      </c>
      <c r="B166" s="3"/>
      <c r="C166" s="3"/>
      <c r="D166" s="5">
        <v>0</v>
      </c>
      <c r="E166" s="5"/>
      <c r="F166" s="5">
        <v>0</v>
      </c>
      <c r="G166" s="5">
        <f t="shared" si="151"/>
        <v>0</v>
      </c>
      <c r="H166" s="5"/>
      <c r="I166" s="5">
        <v>0</v>
      </c>
      <c r="J166" s="5">
        <f t="shared" si="152"/>
        <v>0</v>
      </c>
      <c r="K166" s="5"/>
      <c r="L166" s="5">
        <v>0</v>
      </c>
    </row>
    <row r="167" spans="1:12" x14ac:dyDescent="0.25">
      <c r="A167" s="11" t="s">
        <v>60</v>
      </c>
      <c r="B167" s="3"/>
      <c r="C167" s="3"/>
      <c r="D167" s="4">
        <f>D168+D169+D170</f>
        <v>50000</v>
      </c>
      <c r="E167" s="4">
        <f t="shared" ref="E167:L167" si="153">E168+E169+E170</f>
        <v>0</v>
      </c>
      <c r="F167" s="4">
        <f t="shared" si="153"/>
        <v>50000</v>
      </c>
      <c r="G167" s="4">
        <f t="shared" si="153"/>
        <v>24000</v>
      </c>
      <c r="H167" s="4">
        <f t="shared" si="153"/>
        <v>0</v>
      </c>
      <c r="I167" s="4">
        <f t="shared" si="153"/>
        <v>24000</v>
      </c>
      <c r="J167" s="4">
        <f t="shared" si="153"/>
        <v>21584.84</v>
      </c>
      <c r="K167" s="4">
        <f t="shared" si="153"/>
        <v>0</v>
      </c>
      <c r="L167" s="4">
        <f t="shared" si="153"/>
        <v>21584.84</v>
      </c>
    </row>
    <row r="168" spans="1:12" x14ac:dyDescent="0.25">
      <c r="A168" s="2" t="s">
        <v>4</v>
      </c>
      <c r="B168" s="3"/>
      <c r="C168" s="3"/>
      <c r="D168" s="5">
        <f>D172</f>
        <v>50000</v>
      </c>
      <c r="E168" s="5">
        <f t="shared" ref="E168:L168" si="154">E172</f>
        <v>0</v>
      </c>
      <c r="F168" s="5">
        <f t="shared" si="154"/>
        <v>50000</v>
      </c>
      <c r="G168" s="5">
        <f t="shared" si="154"/>
        <v>24000</v>
      </c>
      <c r="H168" s="5">
        <f t="shared" si="154"/>
        <v>0</v>
      </c>
      <c r="I168" s="5">
        <f t="shared" si="154"/>
        <v>24000</v>
      </c>
      <c r="J168" s="5">
        <f t="shared" si="154"/>
        <v>21584.84</v>
      </c>
      <c r="K168" s="5">
        <f t="shared" si="154"/>
        <v>0</v>
      </c>
      <c r="L168" s="5">
        <f t="shared" si="154"/>
        <v>21584.84</v>
      </c>
    </row>
    <row r="169" spans="1:12" x14ac:dyDescent="0.25">
      <c r="A169" s="2" t="s">
        <v>5</v>
      </c>
      <c r="B169" s="3"/>
      <c r="C169" s="3"/>
      <c r="D169" s="5">
        <f>D173</f>
        <v>0</v>
      </c>
      <c r="E169" s="5">
        <f t="shared" ref="E169:L169" si="155">E173</f>
        <v>0</v>
      </c>
      <c r="F169" s="5">
        <f t="shared" si="155"/>
        <v>0</v>
      </c>
      <c r="G169" s="5">
        <f t="shared" si="155"/>
        <v>0</v>
      </c>
      <c r="H169" s="5">
        <f t="shared" si="155"/>
        <v>0</v>
      </c>
      <c r="I169" s="5">
        <f t="shared" si="155"/>
        <v>0</v>
      </c>
      <c r="J169" s="5">
        <f t="shared" si="155"/>
        <v>0</v>
      </c>
      <c r="K169" s="5">
        <f t="shared" si="155"/>
        <v>0</v>
      </c>
      <c r="L169" s="5">
        <f t="shared" si="155"/>
        <v>0</v>
      </c>
    </row>
    <row r="170" spans="1:12" x14ac:dyDescent="0.25">
      <c r="A170" s="2" t="s">
        <v>6</v>
      </c>
      <c r="B170" s="3"/>
      <c r="C170" s="3"/>
      <c r="D170" s="5">
        <f>D174</f>
        <v>0</v>
      </c>
      <c r="E170" s="5">
        <f t="shared" ref="E170:L170" si="156">E174</f>
        <v>0</v>
      </c>
      <c r="F170" s="5">
        <f t="shared" si="156"/>
        <v>0</v>
      </c>
      <c r="G170" s="5">
        <f t="shared" si="156"/>
        <v>0</v>
      </c>
      <c r="H170" s="5">
        <f t="shared" si="156"/>
        <v>0</v>
      </c>
      <c r="I170" s="5">
        <f t="shared" si="156"/>
        <v>0</v>
      </c>
      <c r="J170" s="5">
        <f t="shared" si="156"/>
        <v>0</v>
      </c>
      <c r="K170" s="5">
        <f t="shared" si="156"/>
        <v>0</v>
      </c>
      <c r="L170" s="5">
        <f t="shared" si="156"/>
        <v>0</v>
      </c>
    </row>
    <row r="171" spans="1:12" ht="38.25" x14ac:dyDescent="0.25">
      <c r="A171" s="13" t="s">
        <v>61</v>
      </c>
      <c r="B171" s="15">
        <v>3718340</v>
      </c>
      <c r="C171" s="3" t="s">
        <v>10</v>
      </c>
      <c r="D171" s="4">
        <f t="shared" ref="D171:L171" si="157">D172+D173+D174</f>
        <v>50000</v>
      </c>
      <c r="E171" s="4">
        <f t="shared" si="157"/>
        <v>0</v>
      </c>
      <c r="F171" s="4">
        <f t="shared" si="157"/>
        <v>50000</v>
      </c>
      <c r="G171" s="4">
        <f t="shared" si="157"/>
        <v>24000</v>
      </c>
      <c r="H171" s="4">
        <f t="shared" si="157"/>
        <v>0</v>
      </c>
      <c r="I171" s="4">
        <f t="shared" si="157"/>
        <v>24000</v>
      </c>
      <c r="J171" s="4">
        <f t="shared" si="157"/>
        <v>21584.84</v>
      </c>
      <c r="K171" s="4">
        <f t="shared" si="157"/>
        <v>0</v>
      </c>
      <c r="L171" s="4">
        <f t="shared" si="157"/>
        <v>21584.84</v>
      </c>
    </row>
    <row r="172" spans="1:12" x14ac:dyDescent="0.25">
      <c r="A172" s="2" t="s">
        <v>4</v>
      </c>
      <c r="B172" s="3"/>
      <c r="C172" s="3"/>
      <c r="D172" s="5">
        <f>E172+F172</f>
        <v>50000</v>
      </c>
      <c r="E172" s="5"/>
      <c r="F172" s="5">
        <v>50000</v>
      </c>
      <c r="G172" s="5">
        <f>H172+I172</f>
        <v>24000</v>
      </c>
      <c r="H172" s="5"/>
      <c r="I172" s="5">
        <v>24000</v>
      </c>
      <c r="J172" s="5">
        <f>K172+L172</f>
        <v>21584.84</v>
      </c>
      <c r="K172" s="5"/>
      <c r="L172" s="5">
        <v>21584.84</v>
      </c>
    </row>
    <row r="173" spans="1:12" x14ac:dyDescent="0.25">
      <c r="A173" s="2" t="s">
        <v>5</v>
      </c>
      <c r="B173" s="3"/>
      <c r="C173" s="3"/>
      <c r="D173" s="5">
        <f t="shared" ref="D173:D174" si="158">E173+F173</f>
        <v>0</v>
      </c>
      <c r="E173" s="5"/>
      <c r="F173" s="5">
        <v>0</v>
      </c>
      <c r="G173" s="5">
        <f t="shared" ref="G173:G174" si="159">H173+I173</f>
        <v>0</v>
      </c>
      <c r="H173" s="5"/>
      <c r="I173" s="5">
        <v>0</v>
      </c>
      <c r="J173" s="5">
        <f t="shared" ref="J173:J174" si="160">K173+L173</f>
        <v>0</v>
      </c>
      <c r="K173" s="5"/>
      <c r="L173" s="5">
        <v>0</v>
      </c>
    </row>
    <row r="174" spans="1:12" x14ac:dyDescent="0.25">
      <c r="A174" s="2" t="s">
        <v>6</v>
      </c>
      <c r="B174" s="3"/>
      <c r="C174" s="3"/>
      <c r="D174" s="5">
        <f t="shared" si="158"/>
        <v>0</v>
      </c>
      <c r="E174" s="5"/>
      <c r="F174" s="5">
        <v>0</v>
      </c>
      <c r="G174" s="5">
        <f t="shared" si="159"/>
        <v>0</v>
      </c>
      <c r="H174" s="5"/>
      <c r="I174" s="5">
        <v>0</v>
      </c>
      <c r="J174" s="5">
        <f t="shared" si="160"/>
        <v>0</v>
      </c>
      <c r="K174" s="5"/>
      <c r="L174" s="5">
        <v>0</v>
      </c>
    </row>
    <row r="175" spans="1:12" x14ac:dyDescent="0.25">
      <c r="A175" s="16"/>
    </row>
    <row r="176" spans="1:12" x14ac:dyDescent="0.25">
      <c r="A176" s="16"/>
    </row>
    <row r="177" spans="1:13" ht="18.75" x14ac:dyDescent="0.25">
      <c r="A177" s="17"/>
    </row>
    <row r="178" spans="1:13" ht="18.75" x14ac:dyDescent="0.25">
      <c r="A178" s="17"/>
    </row>
    <row r="179" spans="1:13" ht="21" customHeight="1" x14ac:dyDescent="0.25">
      <c r="A179" s="31" t="s">
        <v>72</v>
      </c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</row>
    <row r="180" spans="1:13" ht="21" x14ac:dyDescent="0.35">
      <c r="A180" s="18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20"/>
    </row>
    <row r="181" spans="1:13" ht="15.75" x14ac:dyDescent="0.25">
      <c r="A181" s="21"/>
    </row>
    <row r="182" spans="1:13" ht="18.75" x14ac:dyDescent="0.25">
      <c r="A182" s="17" t="s">
        <v>65</v>
      </c>
    </row>
  </sheetData>
  <mergeCells count="35">
    <mergeCell ref="F21:F22"/>
    <mergeCell ref="G21:G22"/>
    <mergeCell ref="A6:A7"/>
    <mergeCell ref="J6:L6"/>
    <mergeCell ref="L12:L13"/>
    <mergeCell ref="G12:G13"/>
    <mergeCell ref="C12:C13"/>
    <mergeCell ref="D12:D13"/>
    <mergeCell ref="K12:K13"/>
    <mergeCell ref="E12:E13"/>
    <mergeCell ref="F12:F13"/>
    <mergeCell ref="H12:H13"/>
    <mergeCell ref="I12:I13"/>
    <mergeCell ref="J12:J13"/>
    <mergeCell ref="I1:K1"/>
    <mergeCell ref="A179:M179"/>
    <mergeCell ref="A12:A13"/>
    <mergeCell ref="A21:A22"/>
    <mergeCell ref="H21:H22"/>
    <mergeCell ref="I21:I22"/>
    <mergeCell ref="J21:J22"/>
    <mergeCell ref="K21:K22"/>
    <mergeCell ref="L21:L22"/>
    <mergeCell ref="B21:B22"/>
    <mergeCell ref="C21:C22"/>
    <mergeCell ref="D21:D22"/>
    <mergeCell ref="E21:E22"/>
    <mergeCell ref="A4:L4"/>
    <mergeCell ref="A2:L3"/>
    <mergeCell ref="B12:B13"/>
    <mergeCell ref="A5:L5"/>
    <mergeCell ref="B6:B7"/>
    <mergeCell ref="C6:C7"/>
    <mergeCell ref="D6:F6"/>
    <mergeCell ref="G6:I6"/>
  </mergeCells>
  <pageMargins left="0.70866141732283472" right="0.70866141732283472" top="0.43307086614173229" bottom="0.11811023622047245" header="0.31496062992125984" footer="0.31496062992125984"/>
  <pageSetup paperSize="9" scale="59" fitToHeight="0" orientation="landscape" horizontalDpi="1200" verticalDpi="1200" r:id="rId1"/>
  <rowBreaks count="3" manualBreakCount="3">
    <brk id="66" max="12" man="1"/>
    <brk id="110" max="16383" man="1"/>
    <brk id="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5</vt:lpstr>
      <vt:lpstr>'Додаток 5'!Заголовки_для_печати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Беспала Богдана Володимирівна</dc:creator>
  <cp:lastModifiedBy>Бойченко Анна Олександрівна</cp:lastModifiedBy>
  <cp:lastPrinted>2025-05-23T06:35:48Z</cp:lastPrinted>
  <dcterms:created xsi:type="dcterms:W3CDTF">2023-08-31T07:51:10Z</dcterms:created>
  <dcterms:modified xsi:type="dcterms:W3CDTF">2025-05-23T06:35:58Z</dcterms:modified>
</cp:coreProperties>
</file>