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И\РИШЕННЯ ВИКОНКОМУ\ПРОГНОЗ\2026\ПРОГНОЗ 2027 2029\"/>
    </mc:Choice>
  </mc:AlternateContent>
  <bookViews>
    <workbookView xWindow="0" yWindow="0" windowWidth="28800" windowHeight="12375"/>
  </bookViews>
  <sheets>
    <sheet name="Додаток 3" sheetId="1" r:id="rId1"/>
  </sheets>
  <definedNames>
    <definedName name="_xlnm.Print_Titles" localSheetId="0">'Додаток 3'!$10:$11</definedName>
    <definedName name="_xlnm.Print_Area" localSheetId="0">'Додаток 3'!$A$1:$H$34</definedName>
  </definedNames>
  <calcPr calcId="162913"/>
</workbook>
</file>

<file path=xl/calcChain.xml><?xml version="1.0" encoding="utf-8"?>
<calcChain xmlns="http://schemas.openxmlformats.org/spreadsheetml/2006/main">
  <c r="E21" i="1" l="1"/>
  <c r="I40" i="1" l="1"/>
  <c r="F20" i="1"/>
  <c r="G20" i="1"/>
  <c r="H20" i="1"/>
  <c r="D30" i="1"/>
  <c r="D20" i="1"/>
  <c r="D26" i="1"/>
  <c r="F26" i="1"/>
  <c r="G26" i="1"/>
  <c r="H26" i="1"/>
  <c r="H30" i="1"/>
  <c r="G30" i="1"/>
  <c r="F30" i="1"/>
  <c r="E30" i="1"/>
  <c r="E26" i="1" l="1"/>
  <c r="H56" i="1"/>
  <c r="G56" i="1"/>
  <c r="F56" i="1"/>
  <c r="E56" i="1"/>
  <c r="D56" i="1"/>
  <c r="D52" i="1"/>
  <c r="H52" i="1"/>
  <c r="G52" i="1"/>
  <c r="F52" i="1"/>
  <c r="E52" i="1"/>
  <c r="D49" i="1" l="1"/>
  <c r="H48" i="1"/>
  <c r="H41" i="1"/>
  <c r="E49" i="1"/>
  <c r="D43" i="1"/>
  <c r="E44" i="1" l="1"/>
  <c r="F44" i="1"/>
  <c r="G44" i="1"/>
  <c r="H44" i="1"/>
  <c r="D44" i="1"/>
  <c r="E42" i="1"/>
  <c r="F42" i="1"/>
  <c r="G42" i="1"/>
  <c r="H42" i="1"/>
  <c r="D42" i="1"/>
  <c r="E37" i="1"/>
  <c r="F37" i="1"/>
  <c r="G37" i="1"/>
  <c r="H37" i="1"/>
  <c r="D37" i="1"/>
  <c r="F31" i="1"/>
  <c r="F29" i="1" s="1"/>
  <c r="G31" i="1"/>
  <c r="G29" i="1" s="1"/>
  <c r="H31" i="1"/>
  <c r="H29" i="1" s="1"/>
  <c r="F23" i="1"/>
  <c r="G23" i="1"/>
  <c r="H23" i="1"/>
  <c r="G21" i="1"/>
  <c r="G19" i="1" s="1"/>
  <c r="H21" i="1"/>
  <c r="H19" i="1" s="1"/>
  <c r="F21" i="1"/>
  <c r="F19" i="1" s="1"/>
  <c r="F16" i="1"/>
  <c r="G16" i="1"/>
  <c r="H16" i="1"/>
  <c r="G13" i="1"/>
  <c r="H13" i="1"/>
  <c r="D31" i="1"/>
  <c r="D29" i="1" s="1"/>
  <c r="D23" i="1"/>
  <c r="F13" i="1" l="1"/>
  <c r="D21" i="1"/>
  <c r="D19" i="1" s="1"/>
  <c r="D16" i="1"/>
  <c r="D13" i="1"/>
  <c r="E20" i="1"/>
  <c r="E13" i="1"/>
  <c r="E16" i="1"/>
  <c r="E23" i="1"/>
  <c r="E31" i="1" l="1"/>
  <c r="E29" i="1" s="1"/>
  <c r="E19" i="1"/>
</calcChain>
</file>

<file path=xl/sharedStrings.xml><?xml version="1.0" encoding="utf-8"?>
<sst xmlns="http://schemas.openxmlformats.org/spreadsheetml/2006/main" count="72" uniqueCount="37">
  <si>
    <t>(код бюджету)</t>
  </si>
  <si>
    <t>(грн)</t>
  </si>
  <si>
    <t>загальний фонд</t>
  </si>
  <si>
    <t>спеціальний фонд</t>
  </si>
  <si>
    <t>УСЬОГО за розділом І, у тому числі:</t>
  </si>
  <si>
    <t>УСЬОГО за розділом ІІ, у тому числі:</t>
  </si>
  <si>
    <t>Показники фінансування бюджету</t>
  </si>
  <si>
    <t>І. Фінансування за типом кредитора</t>
  </si>
  <si>
    <t>Внутрішнє фінансування, у тому числі:</t>
  </si>
  <si>
    <t>Зовнішнє фінансування, у тому числі:</t>
  </si>
  <si>
    <t>Х</t>
  </si>
  <si>
    <t>ІІ. Фінансування за типом боргового зобов'язання</t>
  </si>
  <si>
    <t>Фінансування за борговими операціями, у тому числі:</t>
  </si>
  <si>
    <t>Фінансування за активними операціями, у тому числі:</t>
  </si>
  <si>
    <t>Код</t>
  </si>
  <si>
    <t>Найменування показника</t>
  </si>
  <si>
    <t>Всього</t>
  </si>
  <si>
    <t>Ощад 2020</t>
  </si>
  <si>
    <t>Ощад 2021</t>
  </si>
  <si>
    <t>НЕФКО</t>
  </si>
  <si>
    <t>ЄІБ 9504,75 тис.євро</t>
  </si>
  <si>
    <t>ЄІБ 12486,03 тис.євро</t>
  </si>
  <si>
    <t>Передача (208400, 602400) всього</t>
  </si>
  <si>
    <t>Зміна залишків (208100-208200, 602100-602200) всього</t>
  </si>
  <si>
    <t>каса</t>
  </si>
  <si>
    <t>Додаток 3</t>
  </si>
  <si>
    <t xml:space="preserve">            </t>
  </si>
  <si>
    <t>до  прогнозу бюджету Попівської сільської</t>
  </si>
  <si>
    <t>територіальної громади</t>
  </si>
  <si>
    <t>1854400000</t>
  </si>
  <si>
    <t>Секретар ради</t>
  </si>
  <si>
    <t>Валентина МАЛІГОН</t>
  </si>
  <si>
    <t>2025 рік                                       (звіт)</t>
  </si>
  <si>
    <t>2026 рік    (затверджено)</t>
  </si>
  <si>
    <t>2027 рік                                  (план)</t>
  </si>
  <si>
    <t>2028 рік                                (план)</t>
  </si>
  <si>
    <t>2029 рік                                               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</si>
</sst>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4" fontId="1" fillId="0" borderId="0" xfId="0" applyNumberFormat="1" applyFont="1"/>
    <xf numFmtId="4" fontId="3" fillId="0" borderId="0" xfId="0" applyNumberFormat="1" applyFont="1"/>
    <xf numFmtId="3" fontId="3" fillId="0" borderId="0" xfId="0" applyNumberFormat="1" applyFont="1" applyBorder="1"/>
    <xf numFmtId="3" fontId="3" fillId="0" borderId="0" xfId="0" applyNumberFormat="1" applyFont="1"/>
    <xf numFmtId="3" fontId="4" fillId="0" borderId="0" xfId="0" applyNumberFormat="1" applyFont="1" applyBorder="1"/>
    <xf numFmtId="3" fontId="4" fillId="0" borderId="2" xfId="0" applyNumberFormat="1" applyFont="1" applyBorder="1"/>
    <xf numFmtId="3" fontId="1" fillId="0" borderId="0" xfId="0" applyNumberFormat="1" applyFont="1"/>
    <xf numFmtId="0" fontId="5" fillId="0" borderId="5" xfId="0" applyFont="1" applyBorder="1"/>
    <xf numFmtId="0" fontId="5" fillId="0" borderId="6" xfId="0" applyFont="1" applyBorder="1"/>
    <xf numFmtId="3" fontId="5" fillId="0" borderId="6" xfId="0" applyNumberFormat="1" applyFont="1" applyBorder="1"/>
    <xf numFmtId="3" fontId="5" fillId="0" borderId="7" xfId="0" applyNumberFormat="1" applyFont="1" applyBorder="1"/>
    <xf numFmtId="0" fontId="3" fillId="0" borderId="8" xfId="0" applyFont="1" applyBorder="1"/>
    <xf numFmtId="0" fontId="3" fillId="0" borderId="0" xfId="0" applyFont="1" applyBorder="1"/>
    <xf numFmtId="3" fontId="3" fillId="0" borderId="9" xfId="0" applyNumberFormat="1" applyFont="1" applyBorder="1"/>
    <xf numFmtId="0" fontId="3" fillId="0" borderId="10" xfId="0" applyFont="1" applyBorder="1"/>
    <xf numFmtId="0" fontId="3" fillId="0" borderId="2" xfId="0" applyFont="1" applyBorder="1"/>
    <xf numFmtId="3" fontId="3" fillId="0" borderId="2" xfId="0" applyNumberFormat="1" applyFont="1" applyBorder="1"/>
    <xf numFmtId="3" fontId="3" fillId="0" borderId="11" xfId="0" applyNumberFormat="1" applyFont="1" applyBorder="1"/>
    <xf numFmtId="3" fontId="3" fillId="0" borderId="6" xfId="0" applyNumberFormat="1" applyFont="1" applyBorder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6" fillId="0" borderId="1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left"/>
    </xf>
    <xf numFmtId="3" fontId="6" fillId="0" borderId="4" xfId="0" applyNumberFormat="1" applyFont="1" applyFill="1" applyBorder="1" applyAlignment="1">
      <alignment horizontal="left"/>
    </xf>
    <xf numFmtId="3" fontId="6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left" wrapText="1"/>
    </xf>
    <xf numFmtId="3" fontId="6" fillId="0" borderId="4" xfId="0" applyNumberFormat="1" applyFont="1" applyFill="1" applyBorder="1" applyAlignment="1">
      <alignment horizontal="left" wrapText="1"/>
    </xf>
    <xf numFmtId="3" fontId="6" fillId="0" borderId="1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abSelected="1" view="pageBreakPreview" topLeftCell="A7" zoomScaleNormal="100" zoomScaleSheetLayoutView="100" workbookViewId="0">
      <selection activeCell="D13" sqref="A13:H31"/>
    </sheetView>
  </sheetViews>
  <sheetFormatPr defaultRowHeight="12.75" x14ac:dyDescent="0.2"/>
  <cols>
    <col min="1" max="1" width="9.5703125" style="1" customWidth="1"/>
    <col min="2" max="2" width="6.7109375" style="1" customWidth="1"/>
    <col min="3" max="3" width="43.42578125" style="1" customWidth="1"/>
    <col min="4" max="4" width="18.7109375" style="1" customWidth="1"/>
    <col min="5" max="7" width="18.140625" style="1" customWidth="1"/>
    <col min="8" max="8" width="18.28515625" style="1" customWidth="1"/>
    <col min="9" max="9" width="11.7109375" style="1" bestFit="1" customWidth="1"/>
    <col min="10" max="16384" width="9.140625" style="1"/>
  </cols>
  <sheetData>
    <row r="1" spans="1:8" x14ac:dyDescent="0.2">
      <c r="G1" s="30" t="s">
        <v>25</v>
      </c>
      <c r="H1" s="30"/>
    </row>
    <row r="2" spans="1:8" x14ac:dyDescent="0.2">
      <c r="G2" s="30" t="s">
        <v>27</v>
      </c>
      <c r="H2" s="30"/>
    </row>
    <row r="3" spans="1:8" x14ac:dyDescent="0.2">
      <c r="G3" s="29" t="s">
        <v>28</v>
      </c>
      <c r="H3" s="29"/>
    </row>
    <row r="4" spans="1:8" x14ac:dyDescent="0.2">
      <c r="G4" s="33"/>
      <c r="H4" s="33"/>
    </row>
    <row r="5" spans="1:8" ht="15.75" x14ac:dyDescent="0.25">
      <c r="A5" s="32" t="s">
        <v>6</v>
      </c>
      <c r="B5" s="32"/>
      <c r="C5" s="32"/>
      <c r="D5" s="32"/>
      <c r="E5" s="32"/>
      <c r="F5" s="32"/>
      <c r="G5" s="32"/>
      <c r="H5" s="32"/>
    </row>
    <row r="7" spans="1:8" x14ac:dyDescent="0.2">
      <c r="A7" s="39" t="s">
        <v>29</v>
      </c>
      <c r="B7" s="39"/>
      <c r="C7" s="5"/>
    </row>
    <row r="8" spans="1:8" x14ac:dyDescent="0.2">
      <c r="A8" s="40" t="s">
        <v>0</v>
      </c>
      <c r="B8" s="40"/>
      <c r="C8" s="5"/>
    </row>
    <row r="9" spans="1:8" x14ac:dyDescent="0.2">
      <c r="A9" s="1" t="s">
        <v>26</v>
      </c>
      <c r="H9" s="2" t="s">
        <v>1</v>
      </c>
    </row>
    <row r="10" spans="1:8" s="8" customFormat="1" ht="24.75" customHeight="1" x14ac:dyDescent="0.2">
      <c r="A10" s="7" t="s">
        <v>14</v>
      </c>
      <c r="B10" s="34" t="s">
        <v>15</v>
      </c>
      <c r="C10" s="35"/>
      <c r="D10" s="6" t="s">
        <v>32</v>
      </c>
      <c r="E10" s="6" t="s">
        <v>33</v>
      </c>
      <c r="F10" s="6" t="s">
        <v>34</v>
      </c>
      <c r="G10" s="6" t="s">
        <v>35</v>
      </c>
      <c r="H10" s="6" t="s">
        <v>36</v>
      </c>
    </row>
    <row r="11" spans="1:8" s="3" customFormat="1" x14ac:dyDescent="0.2">
      <c r="A11" s="4">
        <v>1</v>
      </c>
      <c r="B11" s="36">
        <v>2</v>
      </c>
      <c r="C11" s="37"/>
      <c r="D11" s="4">
        <v>3</v>
      </c>
      <c r="E11" s="4">
        <v>4</v>
      </c>
      <c r="F11" s="4">
        <v>5</v>
      </c>
      <c r="G11" s="4">
        <v>6</v>
      </c>
      <c r="H11" s="4">
        <v>7</v>
      </c>
    </row>
    <row r="12" spans="1:8" ht="9" customHeight="1" x14ac:dyDescent="0.2">
      <c r="A12" s="38" t="s">
        <v>7</v>
      </c>
      <c r="B12" s="38"/>
      <c r="C12" s="38"/>
      <c r="D12" s="38"/>
      <c r="E12" s="38"/>
      <c r="F12" s="38"/>
      <c r="G12" s="38"/>
      <c r="H12" s="38"/>
    </row>
    <row r="13" spans="1:8" ht="15" customHeight="1" x14ac:dyDescent="0.2">
      <c r="A13" s="41">
        <v>200000</v>
      </c>
      <c r="B13" s="42" t="s">
        <v>8</v>
      </c>
      <c r="C13" s="43"/>
      <c r="D13" s="44">
        <f>D14+D15</f>
        <v>-1415540</v>
      </c>
      <c r="E13" s="44">
        <f>E14+E15</f>
        <v>33957449</v>
      </c>
      <c r="F13" s="44">
        <f t="shared" ref="F13:H13" si="0">F14+F15</f>
        <v>0</v>
      </c>
      <c r="G13" s="44">
        <f t="shared" si="0"/>
        <v>0</v>
      </c>
      <c r="H13" s="44">
        <f t="shared" si="0"/>
        <v>0</v>
      </c>
    </row>
    <row r="14" spans="1:8" x14ac:dyDescent="0.2">
      <c r="A14" s="45" t="s">
        <v>10</v>
      </c>
      <c r="B14" s="42" t="s">
        <v>2</v>
      </c>
      <c r="C14" s="43"/>
      <c r="D14" s="44">
        <v>-8182923</v>
      </c>
      <c r="E14" s="44">
        <v>29028686</v>
      </c>
      <c r="F14" s="44">
        <v>-1563104</v>
      </c>
      <c r="G14" s="44">
        <v>-1345000</v>
      </c>
      <c r="H14" s="44">
        <v>-1013000</v>
      </c>
    </row>
    <row r="15" spans="1:8" x14ac:dyDescent="0.2">
      <c r="A15" s="45" t="s">
        <v>10</v>
      </c>
      <c r="B15" s="42" t="s">
        <v>3</v>
      </c>
      <c r="C15" s="43"/>
      <c r="D15" s="44">
        <v>6767383</v>
      </c>
      <c r="E15" s="44">
        <v>4928763</v>
      </c>
      <c r="F15" s="44">
        <v>1563104</v>
      </c>
      <c r="G15" s="44">
        <v>1345000</v>
      </c>
      <c r="H15" s="44">
        <v>1013000</v>
      </c>
    </row>
    <row r="16" spans="1:8" ht="13.5" customHeight="1" x14ac:dyDescent="0.2">
      <c r="A16" s="41">
        <v>300000</v>
      </c>
      <c r="B16" s="42" t="s">
        <v>9</v>
      </c>
      <c r="C16" s="43"/>
      <c r="D16" s="44">
        <f>D17+D18</f>
        <v>0</v>
      </c>
      <c r="E16" s="44">
        <f>E17+E18</f>
        <v>0</v>
      </c>
      <c r="F16" s="44">
        <f t="shared" ref="F16:H16" si="1">F17+F18</f>
        <v>0</v>
      </c>
      <c r="G16" s="44">
        <f t="shared" si="1"/>
        <v>0</v>
      </c>
      <c r="H16" s="44">
        <f t="shared" si="1"/>
        <v>0</v>
      </c>
    </row>
    <row r="17" spans="1:8" x14ac:dyDescent="0.2">
      <c r="A17" s="45" t="s">
        <v>10</v>
      </c>
      <c r="B17" s="42" t="s">
        <v>2</v>
      </c>
      <c r="C17" s="43"/>
      <c r="D17" s="44"/>
      <c r="E17" s="44"/>
      <c r="F17" s="44"/>
      <c r="G17" s="44"/>
      <c r="H17" s="44"/>
    </row>
    <row r="18" spans="1:8" x14ac:dyDescent="0.2">
      <c r="A18" s="45" t="s">
        <v>10</v>
      </c>
      <c r="B18" s="42" t="s">
        <v>3</v>
      </c>
      <c r="C18" s="43"/>
      <c r="D18" s="44"/>
      <c r="E18" s="44"/>
      <c r="F18" s="44"/>
      <c r="G18" s="44"/>
      <c r="H18" s="44"/>
    </row>
    <row r="19" spans="1:8" ht="12.75" customHeight="1" x14ac:dyDescent="0.2">
      <c r="A19" s="45" t="s">
        <v>10</v>
      </c>
      <c r="B19" s="42" t="s">
        <v>4</v>
      </c>
      <c r="C19" s="43"/>
      <c r="D19" s="44">
        <f>D20+D21</f>
        <v>-1415540</v>
      </c>
      <c r="E19" s="44">
        <f>E20+E21</f>
        <v>33957449</v>
      </c>
      <c r="F19" s="44">
        <f t="shared" ref="F19:H19" si="2">F20+F21</f>
        <v>0</v>
      </c>
      <c r="G19" s="44">
        <f t="shared" si="2"/>
        <v>0</v>
      </c>
      <c r="H19" s="44">
        <f t="shared" si="2"/>
        <v>0</v>
      </c>
    </row>
    <row r="20" spans="1:8" x14ac:dyDescent="0.2">
      <c r="A20" s="45" t="s">
        <v>10</v>
      </c>
      <c r="B20" s="42" t="s">
        <v>2</v>
      </c>
      <c r="C20" s="43"/>
      <c r="D20" s="44">
        <f>D14+D17</f>
        <v>-8182923</v>
      </c>
      <c r="E20" s="44">
        <f>E14+E17</f>
        <v>29028686</v>
      </c>
      <c r="F20" s="44">
        <f t="shared" ref="F20:H20" si="3">F14+F17</f>
        <v>-1563104</v>
      </c>
      <c r="G20" s="44">
        <f t="shared" si="3"/>
        <v>-1345000</v>
      </c>
      <c r="H20" s="44">
        <f t="shared" si="3"/>
        <v>-1013000</v>
      </c>
    </row>
    <row r="21" spans="1:8" x14ac:dyDescent="0.2">
      <c r="A21" s="45" t="s">
        <v>10</v>
      </c>
      <c r="B21" s="42" t="s">
        <v>3</v>
      </c>
      <c r="C21" s="43"/>
      <c r="D21" s="44">
        <f>D15+D18</f>
        <v>6767383</v>
      </c>
      <c r="E21" s="44">
        <f>E15+E18</f>
        <v>4928763</v>
      </c>
      <c r="F21" s="44">
        <f t="shared" ref="F21:H21" si="4">F15+F18</f>
        <v>1563104</v>
      </c>
      <c r="G21" s="44">
        <f t="shared" si="4"/>
        <v>1345000</v>
      </c>
      <c r="H21" s="44">
        <f t="shared" si="4"/>
        <v>1013000</v>
      </c>
    </row>
    <row r="22" spans="1:8" ht="11.25" customHeight="1" x14ac:dyDescent="0.2">
      <c r="A22" s="46" t="s">
        <v>11</v>
      </c>
      <c r="B22" s="46"/>
      <c r="C22" s="46"/>
      <c r="D22" s="46"/>
      <c r="E22" s="46"/>
      <c r="F22" s="46"/>
      <c r="G22" s="46"/>
      <c r="H22" s="46"/>
    </row>
    <row r="23" spans="1:8" ht="15" customHeight="1" x14ac:dyDescent="0.2">
      <c r="A23" s="41">
        <v>400000</v>
      </c>
      <c r="B23" s="47" t="s">
        <v>12</v>
      </c>
      <c r="C23" s="48"/>
      <c r="D23" s="44">
        <f>D24+D25</f>
        <v>0</v>
      </c>
      <c r="E23" s="44">
        <f>E24+E25</f>
        <v>0</v>
      </c>
      <c r="F23" s="44">
        <f t="shared" ref="F23:H23" si="5">F24+F25</f>
        <v>0</v>
      </c>
      <c r="G23" s="44">
        <f t="shared" si="5"/>
        <v>0</v>
      </c>
      <c r="H23" s="44">
        <f t="shared" si="5"/>
        <v>0</v>
      </c>
    </row>
    <row r="24" spans="1:8" x14ac:dyDescent="0.2">
      <c r="A24" s="45" t="s">
        <v>10</v>
      </c>
      <c r="B24" s="42" t="s">
        <v>2</v>
      </c>
      <c r="C24" s="43"/>
      <c r="D24" s="44"/>
      <c r="E24" s="44"/>
      <c r="F24" s="44"/>
      <c r="G24" s="44"/>
      <c r="H24" s="44"/>
    </row>
    <row r="25" spans="1:8" x14ac:dyDescent="0.2">
      <c r="A25" s="45" t="s">
        <v>10</v>
      </c>
      <c r="B25" s="42" t="s">
        <v>3</v>
      </c>
      <c r="C25" s="43"/>
      <c r="D25" s="44"/>
      <c r="E25" s="44"/>
      <c r="F25" s="44"/>
      <c r="G25" s="44"/>
      <c r="H25" s="44"/>
    </row>
    <row r="26" spans="1:8" ht="12" customHeight="1" x14ac:dyDescent="0.2">
      <c r="A26" s="41">
        <v>600000</v>
      </c>
      <c r="B26" s="42" t="s">
        <v>13</v>
      </c>
      <c r="C26" s="43"/>
      <c r="D26" s="44">
        <f>D27+D28</f>
        <v>-1415540</v>
      </c>
      <c r="E26" s="44">
        <f>E27+E28</f>
        <v>33957449</v>
      </c>
      <c r="F26" s="44">
        <f t="shared" ref="F26:H26" si="6">F27+F28</f>
        <v>0</v>
      </c>
      <c r="G26" s="44">
        <f t="shared" si="6"/>
        <v>0</v>
      </c>
      <c r="H26" s="44">
        <f t="shared" si="6"/>
        <v>0</v>
      </c>
    </row>
    <row r="27" spans="1:8" x14ac:dyDescent="0.2">
      <c r="A27" s="45" t="s">
        <v>10</v>
      </c>
      <c r="B27" s="42" t="s">
        <v>2</v>
      </c>
      <c r="C27" s="43"/>
      <c r="D27" s="44">
        <v>-8182923</v>
      </c>
      <c r="E27" s="44">
        <v>29028686</v>
      </c>
      <c r="F27" s="44">
        <v>-1563104</v>
      </c>
      <c r="G27" s="44">
        <v>-1345000</v>
      </c>
      <c r="H27" s="44">
        <v>-1013000</v>
      </c>
    </row>
    <row r="28" spans="1:8" x14ac:dyDescent="0.2">
      <c r="A28" s="45" t="s">
        <v>10</v>
      </c>
      <c r="B28" s="42" t="s">
        <v>3</v>
      </c>
      <c r="C28" s="43"/>
      <c r="D28" s="44">
        <v>6767383</v>
      </c>
      <c r="E28" s="44">
        <v>4928763</v>
      </c>
      <c r="F28" s="44">
        <v>1563104</v>
      </c>
      <c r="G28" s="44">
        <v>1345000</v>
      </c>
      <c r="H28" s="44">
        <v>1013000</v>
      </c>
    </row>
    <row r="29" spans="1:8" x14ac:dyDescent="0.2">
      <c r="A29" s="45" t="s">
        <v>10</v>
      </c>
      <c r="B29" s="49" t="s">
        <v>5</v>
      </c>
      <c r="C29" s="49"/>
      <c r="D29" s="44">
        <f>D30+D31</f>
        <v>-1415540</v>
      </c>
      <c r="E29" s="44">
        <f>E30+E31</f>
        <v>33957449</v>
      </c>
      <c r="F29" s="44">
        <f t="shared" ref="F29:H29" si="7">F30+F31</f>
        <v>0</v>
      </c>
      <c r="G29" s="44">
        <f t="shared" si="7"/>
        <v>0</v>
      </c>
      <c r="H29" s="44">
        <f t="shared" si="7"/>
        <v>0</v>
      </c>
    </row>
    <row r="30" spans="1:8" x14ac:dyDescent="0.2">
      <c r="A30" s="45" t="s">
        <v>10</v>
      </c>
      <c r="B30" s="49" t="s">
        <v>2</v>
      </c>
      <c r="C30" s="49"/>
      <c r="D30" s="44">
        <f>D24+D27</f>
        <v>-8182923</v>
      </c>
      <c r="E30" s="44">
        <f>E24+E27</f>
        <v>29028686</v>
      </c>
      <c r="F30" s="44">
        <f t="shared" ref="F30:H31" si="8">F24+F27</f>
        <v>-1563104</v>
      </c>
      <c r="G30" s="44">
        <f t="shared" si="8"/>
        <v>-1345000</v>
      </c>
      <c r="H30" s="44">
        <f t="shared" si="8"/>
        <v>-1013000</v>
      </c>
    </row>
    <row r="31" spans="1:8" x14ac:dyDescent="0.2">
      <c r="A31" s="45" t="s">
        <v>10</v>
      </c>
      <c r="B31" s="49" t="s">
        <v>3</v>
      </c>
      <c r="C31" s="49"/>
      <c r="D31" s="44">
        <f>D25+D28</f>
        <v>6767383</v>
      </c>
      <c r="E31" s="44">
        <f>E25+E28</f>
        <v>4928763</v>
      </c>
      <c r="F31" s="44">
        <f t="shared" si="8"/>
        <v>1563104</v>
      </c>
      <c r="G31" s="44">
        <f t="shared" si="8"/>
        <v>1345000</v>
      </c>
      <c r="H31" s="44">
        <f t="shared" si="8"/>
        <v>1013000</v>
      </c>
    </row>
    <row r="33" spans="1:9" ht="18.75" x14ac:dyDescent="0.3">
      <c r="B33" s="31" t="s">
        <v>30</v>
      </c>
      <c r="C33" s="31"/>
      <c r="G33" s="32" t="s">
        <v>31</v>
      </c>
      <c r="H33" s="32"/>
    </row>
    <row r="36" spans="1:9" hidden="1" x14ac:dyDescent="0.2">
      <c r="D36" s="10"/>
      <c r="E36" s="10"/>
      <c r="F36" s="10"/>
      <c r="G36" s="10"/>
      <c r="H36" s="10"/>
    </row>
    <row r="37" spans="1:9" hidden="1" x14ac:dyDescent="0.2">
      <c r="A37" s="9">
        <v>200000</v>
      </c>
      <c r="B37" s="9" t="s">
        <v>16</v>
      </c>
      <c r="C37" s="9"/>
      <c r="D37" s="12">
        <f>D38+D39+D40+D41+D53</f>
        <v>-36714516</v>
      </c>
      <c r="E37" s="12">
        <f>E38+E39+E40+E41+E53</f>
        <v>216647901</v>
      </c>
      <c r="F37" s="12">
        <f>F38+F39+F40+F41+F53</f>
        <v>-248320188</v>
      </c>
      <c r="G37" s="12">
        <f>G38+G39+G40+G41+G53</f>
        <v>-233060709</v>
      </c>
      <c r="H37" s="12">
        <f>H38+H39+H40+H41+H53</f>
        <v>-433056656</v>
      </c>
      <c r="I37" s="11"/>
    </row>
    <row r="38" spans="1:9" hidden="1" x14ac:dyDescent="0.2">
      <c r="A38" s="9"/>
      <c r="B38" s="9" t="s">
        <v>17</v>
      </c>
      <c r="C38" s="9"/>
      <c r="D38" s="13">
        <v>169837669</v>
      </c>
      <c r="E38" s="13">
        <v>-36928578</v>
      </c>
      <c r="F38" s="13">
        <v>-37090909</v>
      </c>
      <c r="G38" s="13">
        <v>-37090909</v>
      </c>
      <c r="H38" s="13">
        <v>-37090909</v>
      </c>
      <c r="I38" s="11"/>
    </row>
    <row r="39" spans="1:9" hidden="1" x14ac:dyDescent="0.2">
      <c r="A39" s="9"/>
      <c r="B39" s="9" t="s">
        <v>18</v>
      </c>
      <c r="C39" s="9"/>
      <c r="D39" s="13">
        <v>0</v>
      </c>
      <c r="E39" s="13">
        <v>351000000</v>
      </c>
      <c r="F39" s="13">
        <v>-81000000</v>
      </c>
      <c r="G39" s="13">
        <v>-81000000</v>
      </c>
      <c r="H39" s="13">
        <v>-81000000</v>
      </c>
      <c r="I39" s="11"/>
    </row>
    <row r="40" spans="1:9" hidden="1" x14ac:dyDescent="0.2">
      <c r="A40" s="9"/>
      <c r="B40" s="9" t="s">
        <v>21</v>
      </c>
      <c r="C40" s="9"/>
      <c r="D40" s="13">
        <v>0</v>
      </c>
      <c r="E40" s="14">
        <v>27390132</v>
      </c>
      <c r="F40" s="13">
        <v>136541955</v>
      </c>
      <c r="G40" s="13">
        <v>178629297</v>
      </c>
      <c r="H40" s="13">
        <v>69477540</v>
      </c>
      <c r="I40" s="11">
        <f>E40+E41</f>
        <v>135261192</v>
      </c>
    </row>
    <row r="41" spans="1:9" hidden="1" x14ac:dyDescent="0.2">
      <c r="A41" s="9"/>
      <c r="B41" s="9" t="s">
        <v>20</v>
      </c>
      <c r="C41" s="9"/>
      <c r="D41" s="13">
        <v>0</v>
      </c>
      <c r="E41" s="15">
        <v>107871060</v>
      </c>
      <c r="F41" s="13">
        <v>85315890</v>
      </c>
      <c r="G41" s="13">
        <v>82415850</v>
      </c>
      <c r="H41" s="13">
        <f>35099460-26137980</f>
        <v>8961480</v>
      </c>
      <c r="I41" s="11"/>
    </row>
    <row r="42" spans="1:9" hidden="1" x14ac:dyDescent="0.2">
      <c r="A42" s="9">
        <v>300000</v>
      </c>
      <c r="B42" s="9" t="s">
        <v>16</v>
      </c>
      <c r="C42" s="9"/>
      <c r="D42" s="12">
        <f>D43</f>
        <v>8673000</v>
      </c>
      <c r="E42" s="12">
        <f t="shared" ref="E42:H42" si="9">E43</f>
        <v>-3776000</v>
      </c>
      <c r="F42" s="12">
        <f t="shared" si="9"/>
        <v>-4897000</v>
      </c>
      <c r="G42" s="12">
        <f t="shared" si="9"/>
        <v>0</v>
      </c>
      <c r="H42" s="12">
        <f t="shared" si="9"/>
        <v>0</v>
      </c>
      <c r="I42" s="11"/>
    </row>
    <row r="43" spans="1:9" hidden="1" x14ac:dyDescent="0.2">
      <c r="A43" s="9"/>
      <c r="B43" s="9" t="s">
        <v>19</v>
      </c>
      <c r="C43" s="9"/>
      <c r="D43" s="12">
        <f>10620000-1947000</f>
        <v>8673000</v>
      </c>
      <c r="E43" s="12">
        <v>-3776000</v>
      </c>
      <c r="F43" s="12">
        <v>-4897000</v>
      </c>
      <c r="G43" s="12">
        <v>0</v>
      </c>
      <c r="H43" s="12">
        <v>0</v>
      </c>
      <c r="I43" s="11"/>
    </row>
    <row r="44" spans="1:9" hidden="1" x14ac:dyDescent="0.2">
      <c r="A44" s="9">
        <v>400000</v>
      </c>
      <c r="B44" s="9" t="s">
        <v>16</v>
      </c>
      <c r="C44" s="9"/>
      <c r="D44" s="12">
        <f>D45+D46+D47+D48+D49</f>
        <v>178510669</v>
      </c>
      <c r="E44" s="12">
        <f t="shared" ref="E44:H44" si="10">E45+E46+E47+E48+E49</f>
        <v>445556614</v>
      </c>
      <c r="F44" s="12">
        <f t="shared" si="10"/>
        <v>98869936</v>
      </c>
      <c r="G44" s="12">
        <f t="shared" si="10"/>
        <v>142954238</v>
      </c>
      <c r="H44" s="12">
        <f t="shared" si="10"/>
        <v>-39651889</v>
      </c>
    </row>
    <row r="45" spans="1:9" hidden="1" x14ac:dyDescent="0.2">
      <c r="A45" s="9"/>
      <c r="B45" s="9" t="s">
        <v>17</v>
      </c>
      <c r="C45" s="9"/>
      <c r="D45" s="13">
        <v>169837669</v>
      </c>
      <c r="E45" s="13">
        <v>-36928578</v>
      </c>
      <c r="F45" s="13">
        <v>-37090909</v>
      </c>
      <c r="G45" s="13">
        <v>-37090909</v>
      </c>
      <c r="H45" s="13">
        <v>-37090909</v>
      </c>
    </row>
    <row r="46" spans="1:9" hidden="1" x14ac:dyDescent="0.2">
      <c r="A46" s="9"/>
      <c r="B46" s="9" t="s">
        <v>18</v>
      </c>
      <c r="C46" s="9"/>
      <c r="D46" s="13">
        <v>0</v>
      </c>
      <c r="E46" s="13">
        <v>351000000</v>
      </c>
      <c r="F46" s="13">
        <v>-81000000</v>
      </c>
      <c r="G46" s="13">
        <v>-81000000</v>
      </c>
      <c r="H46" s="13">
        <v>-81000000</v>
      </c>
    </row>
    <row r="47" spans="1:9" hidden="1" x14ac:dyDescent="0.2">
      <c r="A47" s="9"/>
      <c r="B47" s="9" t="s">
        <v>21</v>
      </c>
      <c r="C47" s="9"/>
      <c r="D47" s="13">
        <v>0</v>
      </c>
      <c r="E47" s="14">
        <v>27390132</v>
      </c>
      <c r="F47" s="13">
        <v>136541955</v>
      </c>
      <c r="G47" s="13">
        <v>178629297</v>
      </c>
      <c r="H47" s="13">
        <v>69477540</v>
      </c>
    </row>
    <row r="48" spans="1:9" hidden="1" x14ac:dyDescent="0.2">
      <c r="A48" s="9"/>
      <c r="B48" s="9" t="s">
        <v>20</v>
      </c>
      <c r="C48" s="9"/>
      <c r="D48" s="13">
        <v>0</v>
      </c>
      <c r="E48" s="15">
        <v>107871060</v>
      </c>
      <c r="F48" s="13">
        <v>85315890</v>
      </c>
      <c r="G48" s="13">
        <v>82415850</v>
      </c>
      <c r="H48" s="13">
        <f>35099460-26137980</f>
        <v>8961480</v>
      </c>
    </row>
    <row r="49" spans="1:9" hidden="1" x14ac:dyDescent="0.2">
      <c r="A49" s="9"/>
      <c r="B49" s="9" t="s">
        <v>19</v>
      </c>
      <c r="C49" s="9"/>
      <c r="D49" s="13">
        <f>10620000-1947000</f>
        <v>8673000</v>
      </c>
      <c r="E49" s="13">
        <f>1180000-4956000</f>
        <v>-3776000</v>
      </c>
      <c r="F49" s="13">
        <v>-4897000</v>
      </c>
      <c r="G49" s="16"/>
      <c r="H49" s="16"/>
    </row>
    <row r="50" spans="1:9" hidden="1" x14ac:dyDescent="0.2">
      <c r="A50" s="9">
        <v>600000</v>
      </c>
      <c r="B50" s="9" t="s">
        <v>16</v>
      </c>
      <c r="C50" s="9"/>
      <c r="D50" s="11"/>
      <c r="E50" s="11"/>
      <c r="F50" s="11"/>
      <c r="G50" s="11"/>
      <c r="H50" s="11"/>
    </row>
    <row r="51" spans="1:9" hidden="1" x14ac:dyDescent="0.2">
      <c r="A51" s="9"/>
      <c r="B51" s="9"/>
      <c r="C51" s="9"/>
      <c r="D51" s="11"/>
      <c r="E51" s="11"/>
      <c r="F51" s="11"/>
      <c r="G51" s="11"/>
      <c r="H51" s="11"/>
    </row>
    <row r="52" spans="1:9" hidden="1" x14ac:dyDescent="0.2">
      <c r="A52" s="9"/>
      <c r="B52" s="17" t="s">
        <v>22</v>
      </c>
      <c r="C52" s="18"/>
      <c r="D52" s="19">
        <f>D53+D54</f>
        <v>0</v>
      </c>
      <c r="E52" s="19">
        <f>E53+E54</f>
        <v>0</v>
      </c>
      <c r="F52" s="19">
        <f>F53+F54</f>
        <v>0</v>
      </c>
      <c r="G52" s="19">
        <f>G53+G54</f>
        <v>0</v>
      </c>
      <c r="H52" s="20">
        <f>H53+H54</f>
        <v>0</v>
      </c>
      <c r="I52" s="11"/>
    </row>
    <row r="53" spans="1:9" hidden="1" x14ac:dyDescent="0.2">
      <c r="A53" s="9"/>
      <c r="B53" s="21" t="s">
        <v>2</v>
      </c>
      <c r="C53" s="22"/>
      <c r="D53" s="12">
        <v>-206552185</v>
      </c>
      <c r="E53" s="12">
        <v>-232684713</v>
      </c>
      <c r="F53" s="12">
        <v>-352087124</v>
      </c>
      <c r="G53" s="12">
        <v>-376014947</v>
      </c>
      <c r="H53" s="23">
        <v>-393404767</v>
      </c>
      <c r="I53" s="11"/>
    </row>
    <row r="54" spans="1:9" hidden="1" x14ac:dyDescent="0.2">
      <c r="A54" s="9"/>
      <c r="B54" s="24" t="s">
        <v>3</v>
      </c>
      <c r="C54" s="25"/>
      <c r="D54" s="26">
        <v>206552185</v>
      </c>
      <c r="E54" s="26">
        <v>232684713</v>
      </c>
      <c r="F54" s="26">
        <v>352087124</v>
      </c>
      <c r="G54" s="26">
        <v>376014947</v>
      </c>
      <c r="H54" s="27">
        <v>393404767</v>
      </c>
      <c r="I54" s="11"/>
    </row>
    <row r="55" spans="1:9" hidden="1" x14ac:dyDescent="0.2"/>
    <row r="56" spans="1:9" hidden="1" x14ac:dyDescent="0.2">
      <c r="A56" s="9"/>
      <c r="B56" s="17" t="s">
        <v>23</v>
      </c>
      <c r="C56" s="18"/>
      <c r="D56" s="28">
        <f>D57+D58</f>
        <v>15583946</v>
      </c>
      <c r="E56" s="19">
        <f>E57+E58</f>
        <v>12983887</v>
      </c>
      <c r="F56" s="19">
        <f>F57+F58</f>
        <v>0</v>
      </c>
      <c r="G56" s="19">
        <f>G57+G58</f>
        <v>0</v>
      </c>
      <c r="H56" s="20">
        <f>H57+H58</f>
        <v>0</v>
      </c>
      <c r="I56" s="11"/>
    </row>
    <row r="57" spans="1:9" hidden="1" x14ac:dyDescent="0.2">
      <c r="A57" s="9"/>
      <c r="B57" s="21" t="s">
        <v>2</v>
      </c>
      <c r="C57" s="22"/>
      <c r="D57" s="12">
        <v>15955829</v>
      </c>
      <c r="E57" s="12">
        <v>9719293</v>
      </c>
      <c r="F57" s="12">
        <v>0</v>
      </c>
      <c r="G57" s="12">
        <v>0</v>
      </c>
      <c r="H57" s="23">
        <v>0</v>
      </c>
      <c r="I57" s="11"/>
    </row>
    <row r="58" spans="1:9" hidden="1" x14ac:dyDescent="0.2">
      <c r="A58" s="9"/>
      <c r="B58" s="24" t="s">
        <v>3</v>
      </c>
      <c r="C58" s="25"/>
      <c r="D58" s="26">
        <v>-371883</v>
      </c>
      <c r="E58" s="26">
        <v>3264594</v>
      </c>
      <c r="F58" s="26">
        <v>0</v>
      </c>
      <c r="G58" s="26">
        <v>0</v>
      </c>
      <c r="H58" s="27">
        <v>0</v>
      </c>
      <c r="I58" s="11"/>
    </row>
    <row r="59" spans="1:9" hidden="1" x14ac:dyDescent="0.2">
      <c r="D59" s="9" t="s">
        <v>24</v>
      </c>
    </row>
    <row r="60" spans="1:9" hidden="1" x14ac:dyDescent="0.2">
      <c r="D60" s="16"/>
    </row>
    <row r="61" spans="1:9" hidden="1" x14ac:dyDescent="0.2"/>
    <row r="62" spans="1:9" hidden="1" x14ac:dyDescent="0.2"/>
    <row r="63" spans="1:9" hidden="1" x14ac:dyDescent="0.2"/>
    <row r="64" spans="1:9" hidden="1" x14ac:dyDescent="0.2"/>
  </sheetData>
  <mergeCells count="28">
    <mergeCell ref="B31:C31"/>
    <mergeCell ref="B23:C23"/>
    <mergeCell ref="B27:C27"/>
    <mergeCell ref="B28:C28"/>
    <mergeCell ref="B24:C24"/>
    <mergeCell ref="B25:C25"/>
    <mergeCell ref="B26:C26"/>
    <mergeCell ref="B14:C14"/>
    <mergeCell ref="A12:H12"/>
    <mergeCell ref="A7:B7"/>
    <mergeCell ref="A8:B8"/>
    <mergeCell ref="B30:C30"/>
    <mergeCell ref="B33:C33"/>
    <mergeCell ref="G33:H33"/>
    <mergeCell ref="G4:H4"/>
    <mergeCell ref="B29:C29"/>
    <mergeCell ref="A22:H22"/>
    <mergeCell ref="B15:C15"/>
    <mergeCell ref="B16:C16"/>
    <mergeCell ref="B17:C17"/>
    <mergeCell ref="B18:C18"/>
    <mergeCell ref="B19:C19"/>
    <mergeCell ref="B20:C20"/>
    <mergeCell ref="B21:C21"/>
    <mergeCell ref="A5:H5"/>
    <mergeCell ref="B10:C10"/>
    <mergeCell ref="B11:C11"/>
    <mergeCell ref="B13:C13"/>
  </mergeCells>
  <pageMargins left="0.78740157480314965" right="0.39370078740157483" top="1.1811023622047245" bottom="0.78740157480314965" header="0.31496062992125984" footer="0.31496062992125984"/>
  <pageSetup paperSize="9" scale="95" orientation="landscape" r:id="rId1"/>
  <headerFooter differentFirst="1">
    <oddHeader xml:space="preserve">&amp;C&amp;P&amp;R&amp;"Times New Roman,обычный"Продовження додатка 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Додаток 3</vt:lpstr>
      <vt:lpstr>'Додаток 3'!Заголовки_для_печати</vt:lpstr>
      <vt:lpstr>'Додаток 3'!Область_печати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2026-08-03T11:56:24Z</cp:lastPrinted>
  <dcterms:created xsi:type="dcterms:W3CDTF">2021-06-04T10:38:53Z</dcterms:created>
  <dcterms:modified xsi:type="dcterms:W3CDTF">2026-08-25T17:01:05Z</dcterms:modified>
</cp:coreProperties>
</file>