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ОИ ДОКУМЕНТИ\РИШЕННЯ ВИКОНКОМУ\ПРОГНОЗ\2026\ПРОГНОЗ 2027 2029\"/>
    </mc:Choice>
  </mc:AlternateContent>
  <bookViews>
    <workbookView xWindow="0" yWindow="0" windowWidth="21570" windowHeight="10260"/>
  </bookViews>
  <sheets>
    <sheet name="Додаток 12" sheetId="2" r:id="rId1"/>
  </sheets>
  <definedNames>
    <definedName name="_xlnm.Print_Titles" localSheetId="0">'Додаток 12'!$9:$10</definedName>
    <definedName name="_xlnm.Print_Area" localSheetId="0">'Додаток 12'!$B$1:$J$33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2" l="1"/>
  <c r="G24" i="2"/>
  <c r="H24" i="2"/>
  <c r="I24" i="2"/>
  <c r="E24" i="2"/>
  <c r="I27" i="2" l="1"/>
  <c r="I31" i="2" s="1"/>
  <c r="H27" i="2"/>
  <c r="H31" i="2" s="1"/>
  <c r="G27" i="2"/>
  <c r="G31" i="2" s="1"/>
  <c r="F27" i="2"/>
  <c r="E27" i="2"/>
  <c r="F19" i="2" l="1"/>
  <c r="G19" i="2"/>
  <c r="H19" i="2"/>
  <c r="I19" i="2"/>
  <c r="E19" i="2"/>
  <c r="F21" i="2" l="1"/>
  <c r="G21" i="2"/>
  <c r="H21" i="2"/>
  <c r="I21" i="2"/>
  <c r="E21" i="2"/>
  <c r="F13" i="2"/>
  <c r="G13" i="2"/>
  <c r="H13" i="2"/>
  <c r="I13" i="2"/>
  <c r="E13" i="2"/>
  <c r="F15" i="2"/>
  <c r="G15" i="2"/>
  <c r="H15" i="2"/>
  <c r="I15" i="2"/>
  <c r="E15" i="2"/>
  <c r="F31" i="2"/>
  <c r="E31" i="2"/>
  <c r="I30" i="2" l="1"/>
  <c r="I29" i="2" s="1"/>
  <c r="G30" i="2"/>
  <c r="G29" i="2" s="1"/>
  <c r="H30" i="2"/>
  <c r="H29" i="2" s="1"/>
  <c r="E30" i="2"/>
  <c r="E29" i="2" s="1"/>
  <c r="F30" i="2"/>
  <c r="F29" i="2" s="1"/>
</calcChain>
</file>

<file path=xl/sharedStrings.xml><?xml version="1.0" encoding="utf-8"?>
<sst xmlns="http://schemas.openxmlformats.org/spreadsheetml/2006/main" count="58" uniqueCount="38">
  <si>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</si>
  <si>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</si>
  <si>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</si>
  <si>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</si>
  <si>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</si>
  <si>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</si>
  <si>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</si>
  <si>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</si>
  <si>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</si>
  <si>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I. Трансферти із загального фонду бюджету</t>
  </si>
  <si>
    <t>9710</t>
  </si>
  <si>
    <t>Субвенція з місцевого бюджету на утримання об`єктів спільного користування чи ліквідацію негативних наслідків діяльності об`єктів спільного користування</t>
  </si>
  <si>
    <t>Бюджет Конотопської мiської територiальної громади</t>
  </si>
  <si>
    <t>3719770</t>
  </si>
  <si>
    <t>9770</t>
  </si>
  <si>
    <t>Інші субвенції з місцевого бюджету</t>
  </si>
  <si>
    <t>Обласний бюджет Сумської областi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</si>
  <si>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</si>
  <si>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</si>
  <si>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</si>
  <si>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Державний бюджет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</si>
  <si>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</si>
  <si>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</si>
  <si>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</si>
  <si>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</si>
  <si>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</si>
  <si>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до  прогнозу бюджету Попівської сільської</t>
  </si>
  <si>
    <t>територіальної громади</t>
  </si>
  <si>
    <t>Додаток 11</t>
  </si>
  <si>
    <t>2025 рік</t>
  </si>
  <si>
    <t>2026 рік</t>
  </si>
  <si>
    <t>2027 рік</t>
  </si>
  <si>
    <t>2028 рік</t>
  </si>
  <si>
    <t>0119800</t>
  </si>
  <si>
    <t>Районний бюджет Конотопського району</t>
  </si>
  <si>
    <t>Секретар ради</t>
  </si>
  <si>
    <t>Валентина МАЛІГОН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</si>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</sst>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4"/>
      <name val="Times New Roman"/>
      <family val="1"/>
    </font>
    <font>
      <b/>
      <sz val="14"/>
      <name val="Arial Cyr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 applyFill="1"/>
    <xf numFmtId="0" fontId="1" fillId="0" borderId="0" xfId="1" applyFill="1" applyAlignment="1">
      <alignment horizont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0" xfId="1" quotePrefix="1" applyFont="1" applyFill="1" applyAlignment="1">
      <alignment horizontal="left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19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wrapText="1"/>
    </xf>
    <xf numFmtId="0" fontId="19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top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4" fontId="1" fillId="0" borderId="0" xfId="1" applyNumberFormat="1" applyFill="1" applyAlignment="1">
      <alignment vertical="center"/>
    </xf>
    <xf numFmtId="0" fontId="1" fillId="0" borderId="9" xfId="1" applyFill="1" applyBorder="1" applyAlignment="1">
      <alignment vertical="center"/>
    </xf>
    <xf numFmtId="0" fontId="13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4" fontId="1" fillId="0" borderId="9" xfId="1" applyNumberFormat="1" applyFont="1" applyFill="1" applyBorder="1" applyAlignment="1">
      <alignment vertical="center"/>
    </xf>
    <xf numFmtId="0" fontId="1" fillId="0" borderId="9" xfId="1" applyFont="1" applyFill="1" applyBorder="1" applyAlignment="1">
      <alignment horizontal="center" vertical="center"/>
    </xf>
    <xf numFmtId="4" fontId="1" fillId="0" borderId="9" xfId="1" applyNumberFormat="1" applyFont="1" applyFill="1" applyBorder="1" applyAlignment="1">
      <alignment vertical="center" wrapText="1"/>
    </xf>
    <xf numFmtId="1" fontId="1" fillId="0" borderId="9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vertical="center" wrapText="1"/>
    </xf>
    <xf numFmtId="1" fontId="14" fillId="0" borderId="9" xfId="0" applyNumberFormat="1" applyFont="1" applyFill="1" applyBorder="1" applyAlignment="1">
      <alignment horizontal="right" vertical="center" wrapText="1"/>
    </xf>
    <xf numFmtId="0" fontId="1" fillId="0" borderId="7" xfId="1" applyFont="1" applyFill="1" applyBorder="1" applyAlignment="1">
      <alignment horizontal="center" vertical="center"/>
    </xf>
    <xf numFmtId="4" fontId="1" fillId="0" borderId="7" xfId="1" applyNumberFormat="1" applyFont="1" applyFill="1" applyBorder="1" applyAlignment="1">
      <alignment vertical="center" wrapText="1"/>
    </xf>
    <xf numFmtId="1" fontId="1" fillId="0" borderId="7" xfId="1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center"/>
    </xf>
    <xf numFmtId="49" fontId="9" fillId="0" borderId="9" xfId="1" applyNumberFormat="1" applyFont="1" applyFill="1" applyBorder="1" applyAlignment="1">
      <alignment horizontal="center" vertical="center"/>
    </xf>
    <xf numFmtId="4" fontId="9" fillId="0" borderId="9" xfId="1" applyNumberFormat="1" applyFont="1" applyFill="1" applyBorder="1" applyAlignment="1">
      <alignment vertical="center" wrapText="1"/>
    </xf>
    <xf numFmtId="1" fontId="9" fillId="0" borderId="9" xfId="1" applyNumberFormat="1" applyFont="1" applyFill="1" applyBorder="1" applyAlignment="1">
      <alignment horizontal="right" vertical="center"/>
    </xf>
    <xf numFmtId="4" fontId="9" fillId="0" borderId="9" xfId="1" applyNumberFormat="1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vertical="center" wrapText="1"/>
    </xf>
    <xf numFmtId="0" fontId="18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8" fillId="0" borderId="0" xfId="1" applyFont="1" applyFill="1"/>
    <xf numFmtId="0" fontId="2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1" fillId="0" borderId="0" xfId="1" applyFill="1" applyBorder="1"/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0" fontId="1" fillId="0" borderId="0" xfId="1" applyFill="1" applyAlignment="1">
      <alignment wrapText="1"/>
    </xf>
  </cellXfs>
  <cellStyles count="2">
    <cellStyle name="Обычный" xfId="0" builtinId="0"/>
    <cellStyle name="Обычный 2" xfId="1"/>
  </cellStyles>
  <dxfs count="3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BreakPreview" topLeftCell="B1" zoomScaleNormal="100" zoomScaleSheetLayoutView="100" workbookViewId="0">
      <selection activeCell="B1" sqref="A1:XFD1048576"/>
    </sheetView>
  </sheetViews>
  <sheetFormatPr defaultRowHeight="12.75" x14ac:dyDescent="0.2"/>
  <cols>
    <col min="1" max="1" width="0" style="1" hidden="1" customWidth="1"/>
    <col min="2" max="3" width="20.7109375" style="2" customWidth="1"/>
    <col min="4" max="4" width="50.7109375" style="63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3"/>
      <c r="D1" s="4"/>
      <c r="E1" s="5"/>
      <c r="F1" s="5"/>
      <c r="H1" s="6" t="s">
        <v>28</v>
      </c>
      <c r="I1" s="5"/>
    </row>
    <row r="2" spans="1:10" x14ac:dyDescent="0.2">
      <c r="C2" s="3"/>
      <c r="D2" s="4"/>
      <c r="E2" s="5"/>
      <c r="F2" s="5"/>
      <c r="G2" s="6"/>
      <c r="H2" s="7" t="s">
        <v>26</v>
      </c>
      <c r="I2" s="5"/>
    </row>
    <row r="3" spans="1:10" x14ac:dyDescent="0.2">
      <c r="C3" s="3"/>
      <c r="D3" s="4"/>
      <c r="E3" s="5"/>
      <c r="F3" s="5"/>
      <c r="G3" s="6"/>
      <c r="H3" s="7" t="s">
        <v>27</v>
      </c>
      <c r="I3" s="5"/>
    </row>
    <row r="4" spans="1:10" x14ac:dyDescent="0.2">
      <c r="C4" s="3"/>
      <c r="D4" s="4"/>
      <c r="E4" s="5"/>
      <c r="F4" s="5"/>
      <c r="G4" s="6"/>
      <c r="H4" s="7"/>
      <c r="I4" s="5"/>
    </row>
    <row r="5" spans="1:10" x14ac:dyDescent="0.2">
      <c r="B5" s="8"/>
      <c r="C5" s="3"/>
      <c r="D5" s="4"/>
      <c r="E5" s="5"/>
      <c r="F5" s="5"/>
      <c r="G5" s="5"/>
      <c r="H5" s="5"/>
      <c r="I5" s="5"/>
    </row>
    <row r="6" spans="1:10" ht="15.75" x14ac:dyDescent="0.2">
      <c r="B6" s="9" t="s">
        <v>0</v>
      </c>
      <c r="C6" s="9"/>
      <c r="D6" s="9"/>
      <c r="E6" s="9"/>
      <c r="F6" s="9"/>
      <c r="G6" s="9"/>
      <c r="H6" s="9"/>
      <c r="I6" s="9"/>
    </row>
    <row r="7" spans="1:10" x14ac:dyDescent="0.2">
      <c r="B7" s="10">
        <v>1854400000</v>
      </c>
      <c r="C7" s="3"/>
      <c r="D7" s="4"/>
      <c r="E7" s="5"/>
      <c r="F7" s="5"/>
      <c r="G7" s="5"/>
      <c r="H7" s="5"/>
      <c r="I7" s="5"/>
    </row>
    <row r="8" spans="1:10" x14ac:dyDescent="0.2">
      <c r="B8" s="11" t="s">
        <v>1</v>
      </c>
      <c r="C8" s="3"/>
      <c r="D8" s="4"/>
      <c r="E8" s="5"/>
      <c r="F8" s="5"/>
      <c r="G8" s="5"/>
      <c r="H8" s="5"/>
      <c r="I8" s="12" t="s">
        <v>2</v>
      </c>
    </row>
    <row r="9" spans="1:10" ht="24.95" customHeight="1" x14ac:dyDescent="0.2">
      <c r="B9" s="13" t="s">
        <v>3</v>
      </c>
      <c r="C9" s="14" t="s">
        <v>4</v>
      </c>
      <c r="D9" s="15" t="s">
        <v>5</v>
      </c>
      <c r="E9" s="16" t="s">
        <v>29</v>
      </c>
      <c r="F9" s="16" t="s">
        <v>30</v>
      </c>
      <c r="G9" s="16" t="s">
        <v>31</v>
      </c>
      <c r="H9" s="16" t="s">
        <v>32</v>
      </c>
      <c r="I9" s="16" t="s">
        <v>37</v>
      </c>
    </row>
    <row r="10" spans="1:10" ht="36" customHeight="1" x14ac:dyDescent="0.2">
      <c r="B10" s="17"/>
      <c r="C10" s="18"/>
      <c r="D10" s="19"/>
      <c r="E10" s="20" t="s">
        <v>6</v>
      </c>
      <c r="F10" s="20" t="s">
        <v>7</v>
      </c>
      <c r="G10" s="20" t="s">
        <v>8</v>
      </c>
      <c r="H10" s="20" t="s">
        <v>8</v>
      </c>
      <c r="I10" s="20" t="s">
        <v>8</v>
      </c>
    </row>
    <row r="11" spans="1:10" x14ac:dyDescent="0.2">
      <c r="B11" s="21">
        <v>1</v>
      </c>
      <c r="C11" s="22">
        <v>2</v>
      </c>
      <c r="D11" s="22">
        <v>3</v>
      </c>
      <c r="E11" s="22">
        <v>4</v>
      </c>
      <c r="F11" s="22">
        <v>5</v>
      </c>
      <c r="G11" s="22">
        <v>6</v>
      </c>
      <c r="H11" s="22">
        <v>7</v>
      </c>
      <c r="I11" s="23">
        <v>8</v>
      </c>
    </row>
    <row r="12" spans="1:10" ht="15.75" x14ac:dyDescent="0.25">
      <c r="A12" s="24">
        <v>1</v>
      </c>
      <c r="B12" s="25" t="s">
        <v>9</v>
      </c>
      <c r="C12" s="26"/>
      <c r="D12" s="26"/>
      <c r="E12" s="26"/>
      <c r="F12" s="26"/>
      <c r="G12" s="26"/>
      <c r="H12" s="26"/>
      <c r="I12" s="26"/>
      <c r="J12" s="27"/>
    </row>
    <row r="13" spans="1:10" ht="51" x14ac:dyDescent="0.2">
      <c r="A13" s="28">
        <v>1</v>
      </c>
      <c r="B13" s="29">
        <v>3719710</v>
      </c>
      <c r="C13" s="29" t="s">
        <v>10</v>
      </c>
      <c r="D13" s="30" t="s">
        <v>11</v>
      </c>
      <c r="E13" s="31">
        <f>E14</f>
        <v>100000</v>
      </c>
      <c r="F13" s="32">
        <f t="shared" ref="F13:I13" si="0">F14</f>
        <v>161800</v>
      </c>
      <c r="G13" s="32">
        <f t="shared" si="0"/>
        <v>178400</v>
      </c>
      <c r="H13" s="32">
        <f t="shared" si="0"/>
        <v>0</v>
      </c>
      <c r="I13" s="32">
        <f t="shared" si="0"/>
        <v>0</v>
      </c>
      <c r="J13" s="27"/>
    </row>
    <row r="14" spans="1:10" x14ac:dyDescent="0.2">
      <c r="A14" s="28">
        <v>0</v>
      </c>
      <c r="B14" s="33"/>
      <c r="C14" s="33">
        <v>1853400000</v>
      </c>
      <c r="D14" s="34" t="s">
        <v>12</v>
      </c>
      <c r="E14" s="35">
        <v>100000</v>
      </c>
      <c r="F14" s="32">
        <v>161800</v>
      </c>
      <c r="G14" s="32">
        <v>178400</v>
      </c>
      <c r="H14" s="32"/>
      <c r="I14" s="32"/>
      <c r="J14" s="27"/>
    </row>
    <row r="15" spans="1:10" ht="15" x14ac:dyDescent="0.2">
      <c r="A15" s="28">
        <v>1</v>
      </c>
      <c r="B15" s="36" t="s">
        <v>13</v>
      </c>
      <c r="C15" s="36" t="s">
        <v>14</v>
      </c>
      <c r="D15" s="37" t="s">
        <v>15</v>
      </c>
      <c r="E15" s="38">
        <f>E16+E17+E18</f>
        <v>1291201</v>
      </c>
      <c r="F15" s="32">
        <f t="shared" ref="F15:I15" si="1">F16+F17+F18</f>
        <v>2926054</v>
      </c>
      <c r="G15" s="32">
        <f t="shared" si="1"/>
        <v>210000</v>
      </c>
      <c r="H15" s="32">
        <f t="shared" si="1"/>
        <v>0</v>
      </c>
      <c r="I15" s="32">
        <f t="shared" si="1"/>
        <v>0</v>
      </c>
      <c r="J15" s="27"/>
    </row>
    <row r="16" spans="1:10" x14ac:dyDescent="0.2">
      <c r="A16" s="28">
        <v>0</v>
      </c>
      <c r="B16" s="39"/>
      <c r="C16" s="39">
        <v>1810000000</v>
      </c>
      <c r="D16" s="40" t="s">
        <v>16</v>
      </c>
      <c r="E16" s="41">
        <v>1096701</v>
      </c>
      <c r="F16" s="32">
        <v>2740954</v>
      </c>
      <c r="G16" s="32"/>
      <c r="H16" s="32"/>
      <c r="I16" s="32"/>
      <c r="J16" s="27"/>
    </row>
    <row r="17" spans="1:10" ht="27" customHeight="1" x14ac:dyDescent="0.2">
      <c r="A17" s="28">
        <v>0</v>
      </c>
      <c r="B17" s="33"/>
      <c r="C17" s="42">
        <v>1830520000</v>
      </c>
      <c r="D17" s="34" t="s">
        <v>34</v>
      </c>
      <c r="E17" s="35">
        <v>20000</v>
      </c>
      <c r="F17" s="32"/>
      <c r="G17" s="32"/>
      <c r="H17" s="32"/>
      <c r="I17" s="32"/>
      <c r="J17" s="27"/>
    </row>
    <row r="18" spans="1:10" x14ac:dyDescent="0.2">
      <c r="A18" s="28">
        <v>0</v>
      </c>
      <c r="B18" s="33"/>
      <c r="C18" s="33">
        <v>1853400000</v>
      </c>
      <c r="D18" s="34" t="s">
        <v>12</v>
      </c>
      <c r="E18" s="35">
        <v>174500</v>
      </c>
      <c r="F18" s="32">
        <v>185100</v>
      </c>
      <c r="G18" s="32">
        <v>210000</v>
      </c>
      <c r="H18" s="32"/>
      <c r="I18" s="32"/>
      <c r="J18" s="27"/>
    </row>
    <row r="19" spans="1:10" ht="38.25" x14ac:dyDescent="0.2">
      <c r="A19" s="28"/>
      <c r="B19" s="43" t="s">
        <v>33</v>
      </c>
      <c r="C19" s="24" t="s">
        <v>18</v>
      </c>
      <c r="D19" s="44" t="s">
        <v>19</v>
      </c>
      <c r="E19" s="45">
        <f>E20</f>
        <v>240000</v>
      </c>
      <c r="F19" s="46">
        <f t="shared" ref="F19:I19" si="2">F20</f>
        <v>220000</v>
      </c>
      <c r="G19" s="46">
        <f t="shared" si="2"/>
        <v>0</v>
      </c>
      <c r="H19" s="46">
        <f t="shared" si="2"/>
        <v>0</v>
      </c>
      <c r="I19" s="46">
        <f t="shared" si="2"/>
        <v>0</v>
      </c>
      <c r="J19" s="27"/>
    </row>
    <row r="20" spans="1:10" x14ac:dyDescent="0.2">
      <c r="A20" s="28"/>
      <c r="B20" s="33"/>
      <c r="C20" s="33">
        <v>9900000000</v>
      </c>
      <c r="D20" s="34" t="s">
        <v>20</v>
      </c>
      <c r="E20" s="35">
        <v>240000</v>
      </c>
      <c r="F20" s="32">
        <v>220000</v>
      </c>
      <c r="G20" s="32"/>
      <c r="H20" s="32"/>
      <c r="I20" s="32"/>
      <c r="J20" s="27"/>
    </row>
    <row r="21" spans="1:10" ht="38.25" x14ac:dyDescent="0.2">
      <c r="A21" s="28">
        <v>1</v>
      </c>
      <c r="B21" s="36" t="s">
        <v>17</v>
      </c>
      <c r="C21" s="36" t="s">
        <v>18</v>
      </c>
      <c r="D21" s="37" t="s">
        <v>19</v>
      </c>
      <c r="E21" s="38">
        <f>E22</f>
        <v>1582320</v>
      </c>
      <c r="F21" s="32">
        <f t="shared" ref="F21:I21" si="3">F22</f>
        <v>2120000</v>
      </c>
      <c r="G21" s="32">
        <f t="shared" si="3"/>
        <v>0</v>
      </c>
      <c r="H21" s="32">
        <f t="shared" si="3"/>
        <v>0</v>
      </c>
      <c r="I21" s="32">
        <f t="shared" si="3"/>
        <v>0</v>
      </c>
      <c r="J21" s="27"/>
    </row>
    <row r="22" spans="1:10" x14ac:dyDescent="0.2">
      <c r="A22" s="28">
        <v>0</v>
      </c>
      <c r="B22" s="39"/>
      <c r="C22" s="39">
        <v>9900000000</v>
      </c>
      <c r="D22" s="40" t="s">
        <v>20</v>
      </c>
      <c r="E22" s="41">
        <v>1582320</v>
      </c>
      <c r="F22" s="32">
        <v>2120000</v>
      </c>
      <c r="G22" s="32"/>
      <c r="H22" s="32"/>
      <c r="I22" s="32"/>
      <c r="J22" s="27"/>
    </row>
    <row r="23" spans="1:10" ht="15.75" x14ac:dyDescent="0.25">
      <c r="A23" s="24">
        <v>1</v>
      </c>
      <c r="B23" s="47" t="s">
        <v>21</v>
      </c>
      <c r="C23" s="48"/>
      <c r="D23" s="48"/>
      <c r="E23" s="48"/>
      <c r="F23" s="48"/>
      <c r="G23" s="48"/>
      <c r="H23" s="48"/>
      <c r="I23" s="48"/>
      <c r="J23" s="27"/>
    </row>
    <row r="24" spans="1:10" ht="15" x14ac:dyDescent="0.2">
      <c r="A24" s="28">
        <v>1</v>
      </c>
      <c r="B24" s="36" t="s">
        <v>13</v>
      </c>
      <c r="C24" s="36" t="s">
        <v>14</v>
      </c>
      <c r="D24" s="37" t="s">
        <v>15</v>
      </c>
      <c r="E24" s="38">
        <f>E25+E26</f>
        <v>470240</v>
      </c>
      <c r="F24" s="32">
        <f t="shared" ref="F24:I24" si="4">F25+F26</f>
        <v>0</v>
      </c>
      <c r="G24" s="32">
        <f t="shared" si="4"/>
        <v>0</v>
      </c>
      <c r="H24" s="32">
        <f t="shared" si="4"/>
        <v>0</v>
      </c>
      <c r="I24" s="32">
        <f t="shared" si="4"/>
        <v>0</v>
      </c>
      <c r="J24" s="27"/>
    </row>
    <row r="25" spans="1:10" x14ac:dyDescent="0.2">
      <c r="A25" s="28">
        <v>0</v>
      </c>
      <c r="B25" s="39"/>
      <c r="C25" s="39">
        <v>1810000000</v>
      </c>
      <c r="D25" s="40" t="s">
        <v>16</v>
      </c>
      <c r="E25" s="41">
        <v>470240</v>
      </c>
      <c r="F25" s="32"/>
      <c r="G25" s="32"/>
      <c r="H25" s="32"/>
      <c r="I25" s="32"/>
      <c r="J25" s="27"/>
    </row>
    <row r="26" spans="1:10" x14ac:dyDescent="0.2">
      <c r="A26" s="28"/>
      <c r="B26" s="33"/>
      <c r="C26" s="33">
        <v>1853400000</v>
      </c>
      <c r="D26" s="34" t="s">
        <v>12</v>
      </c>
      <c r="E26" s="35"/>
      <c r="F26" s="32"/>
      <c r="G26" s="32"/>
      <c r="H26" s="32"/>
      <c r="I26" s="32"/>
      <c r="J26" s="27"/>
    </row>
    <row r="27" spans="1:10" ht="38.25" x14ac:dyDescent="0.2">
      <c r="A27" s="28"/>
      <c r="B27" s="24" t="s">
        <v>17</v>
      </c>
      <c r="C27" s="24" t="s">
        <v>18</v>
      </c>
      <c r="D27" s="44" t="s">
        <v>19</v>
      </c>
      <c r="E27" s="45">
        <f>E28</f>
        <v>1762927</v>
      </c>
      <c r="F27" s="46">
        <f t="shared" ref="F27:I27" si="5">F28</f>
        <v>0</v>
      </c>
      <c r="G27" s="46">
        <f t="shared" si="5"/>
        <v>0</v>
      </c>
      <c r="H27" s="46">
        <f t="shared" si="5"/>
        <v>0</v>
      </c>
      <c r="I27" s="46">
        <f t="shared" si="5"/>
        <v>0</v>
      </c>
      <c r="J27" s="27"/>
    </row>
    <row r="28" spans="1:10" x14ac:dyDescent="0.2">
      <c r="A28" s="28"/>
      <c r="B28" s="33"/>
      <c r="C28" s="33">
        <v>9900000000</v>
      </c>
      <c r="D28" s="34" t="s">
        <v>20</v>
      </c>
      <c r="E28" s="35">
        <v>1762927</v>
      </c>
      <c r="F28" s="32"/>
      <c r="G28" s="32"/>
      <c r="H28" s="32"/>
      <c r="I28" s="32"/>
      <c r="J28" s="27"/>
    </row>
    <row r="29" spans="1:10" ht="15" x14ac:dyDescent="0.2">
      <c r="A29" s="28">
        <v>1</v>
      </c>
      <c r="B29" s="36" t="s">
        <v>22</v>
      </c>
      <c r="C29" s="36" t="s">
        <v>22</v>
      </c>
      <c r="D29" s="37" t="s">
        <v>23</v>
      </c>
      <c r="E29" s="38">
        <f>E30+E31</f>
        <v>5446688</v>
      </c>
      <c r="F29" s="46">
        <f t="shared" ref="F29:I29" si="6">F30+F31</f>
        <v>5427854</v>
      </c>
      <c r="G29" s="46">
        <f t="shared" si="6"/>
        <v>388400</v>
      </c>
      <c r="H29" s="46">
        <f t="shared" si="6"/>
        <v>0</v>
      </c>
      <c r="I29" s="46">
        <f t="shared" si="6"/>
        <v>0</v>
      </c>
      <c r="J29" s="27"/>
    </row>
    <row r="30" spans="1:10" ht="15" x14ac:dyDescent="0.2">
      <c r="A30" s="28">
        <v>1</v>
      </c>
      <c r="B30" s="36" t="s">
        <v>22</v>
      </c>
      <c r="C30" s="36" t="s">
        <v>22</v>
      </c>
      <c r="D30" s="37" t="s">
        <v>24</v>
      </c>
      <c r="E30" s="38">
        <f>E13+E15+E21+E19</f>
        <v>3213521</v>
      </c>
      <c r="F30" s="46">
        <f t="shared" ref="F30:I30" si="7">F13+F15+F21+F19</f>
        <v>5427854</v>
      </c>
      <c r="G30" s="46">
        <f t="shared" si="7"/>
        <v>388400</v>
      </c>
      <c r="H30" s="46">
        <f t="shared" si="7"/>
        <v>0</v>
      </c>
      <c r="I30" s="46">
        <f t="shared" si="7"/>
        <v>0</v>
      </c>
      <c r="J30" s="27"/>
    </row>
    <row r="31" spans="1:10" ht="15" x14ac:dyDescent="0.2">
      <c r="A31" s="28">
        <v>1</v>
      </c>
      <c r="B31" s="36" t="s">
        <v>22</v>
      </c>
      <c r="C31" s="36" t="s">
        <v>22</v>
      </c>
      <c r="D31" s="37" t="s">
        <v>25</v>
      </c>
      <c r="E31" s="38">
        <f>E24+E27</f>
        <v>2233167</v>
      </c>
      <c r="F31" s="46">
        <f t="shared" ref="F31:I31" si="8">F24+F27</f>
        <v>0</v>
      </c>
      <c r="G31" s="46">
        <f t="shared" si="8"/>
        <v>0</v>
      </c>
      <c r="H31" s="46">
        <f t="shared" si="8"/>
        <v>0</v>
      </c>
      <c r="I31" s="46">
        <f t="shared" si="8"/>
        <v>0</v>
      </c>
      <c r="J31" s="27"/>
    </row>
    <row r="33" spans="2:10" ht="18.75" x14ac:dyDescent="0.25">
      <c r="B33" s="49" t="s">
        <v>35</v>
      </c>
      <c r="C33" s="49"/>
      <c r="D33" s="50"/>
      <c r="E33" s="51"/>
      <c r="F33" s="51"/>
      <c r="G33" s="52" t="s">
        <v>36</v>
      </c>
      <c r="H33" s="52"/>
      <c r="I33" s="51"/>
      <c r="J33" s="53"/>
    </row>
    <row r="34" spans="2:10" ht="18.75" x14ac:dyDescent="0.2">
      <c r="B34" s="54"/>
      <c r="C34" s="55"/>
      <c r="D34" s="4"/>
      <c r="E34" s="5"/>
      <c r="F34" s="5"/>
      <c r="G34" s="5"/>
      <c r="H34" s="56"/>
      <c r="I34" s="5"/>
    </row>
    <row r="35" spans="2:10" x14ac:dyDescent="0.2">
      <c r="B35" s="57"/>
      <c r="C35" s="57"/>
      <c r="D35" s="57"/>
      <c r="E35" s="58"/>
      <c r="F35" s="58"/>
      <c r="G35" s="59"/>
      <c r="H35" s="59"/>
      <c r="I35" s="60"/>
    </row>
    <row r="36" spans="2:10" x14ac:dyDescent="0.2">
      <c r="B36" s="57"/>
      <c r="C36" s="57"/>
      <c r="D36" s="57"/>
      <c r="E36" s="61"/>
      <c r="F36" s="61"/>
      <c r="G36" s="62"/>
      <c r="H36" s="62"/>
      <c r="I36" s="60"/>
    </row>
  </sheetData>
  <mergeCells count="11">
    <mergeCell ref="B6:I6"/>
    <mergeCell ref="B9:B10"/>
    <mergeCell ref="C9:C10"/>
    <mergeCell ref="D9:D10"/>
    <mergeCell ref="B35:D36"/>
    <mergeCell ref="G35:H35"/>
    <mergeCell ref="G36:H36"/>
    <mergeCell ref="B12:I12"/>
    <mergeCell ref="B23:I23"/>
    <mergeCell ref="B33:C33"/>
    <mergeCell ref="G33:H33"/>
  </mergeCells>
  <conditionalFormatting sqref="B14 B20 B25:B26 B22 B16:B18">
    <cfRule type="expression" dxfId="31" priority="27" stopIfTrue="1">
      <formula>A14=1</formula>
    </cfRule>
  </conditionalFormatting>
  <conditionalFormatting sqref="C14 C25 C22 C16:C18">
    <cfRule type="expression" dxfId="30" priority="28" stopIfTrue="1">
      <formula>A14=1</formula>
    </cfRule>
  </conditionalFormatting>
  <conditionalFormatting sqref="D14 D25 D22 D16:D18">
    <cfRule type="expression" dxfId="29" priority="29" stopIfTrue="1">
      <formula>A14=1</formula>
    </cfRule>
  </conditionalFormatting>
  <conditionalFormatting sqref="E14 E25:E26 F15:I15 F13:I13 F21:I21 E20 F29:I31 F24:I24 E22 E16:E18">
    <cfRule type="expression" dxfId="28" priority="30" stopIfTrue="1">
      <formula>A13=1</formula>
    </cfRule>
  </conditionalFormatting>
  <conditionalFormatting sqref="F14 F25:F26 F16:F18 F22 F20">
    <cfRule type="expression" dxfId="27" priority="31" stopIfTrue="1">
      <formula>A14=1</formula>
    </cfRule>
  </conditionalFormatting>
  <conditionalFormatting sqref="G14 G25:G26 G16:G18 G22 G20">
    <cfRule type="expression" dxfId="26" priority="32" stopIfTrue="1">
      <formula>A14=1</formula>
    </cfRule>
  </conditionalFormatting>
  <conditionalFormatting sqref="H14 H25:H26 H16:H18 H22 H20">
    <cfRule type="expression" dxfId="25" priority="33" stopIfTrue="1">
      <formula>A14=1</formula>
    </cfRule>
  </conditionalFormatting>
  <conditionalFormatting sqref="I14 I25:I26 I16:I18 I22 I20">
    <cfRule type="expression" dxfId="24" priority="34" stopIfTrue="1">
      <formula>A14=1</formula>
    </cfRule>
  </conditionalFormatting>
  <conditionalFormatting sqref="B33:B38">
    <cfRule type="expression" dxfId="23" priority="19" stopIfTrue="1">
      <formula>A33=1</formula>
    </cfRule>
  </conditionalFormatting>
  <conditionalFormatting sqref="C34:C38">
    <cfRule type="expression" dxfId="22" priority="20" stopIfTrue="1">
      <formula>A34=1</formula>
    </cfRule>
  </conditionalFormatting>
  <conditionalFormatting sqref="D33:D38">
    <cfRule type="expression" dxfId="21" priority="21" stopIfTrue="1">
      <formula>A33=1</formula>
    </cfRule>
  </conditionalFormatting>
  <conditionalFormatting sqref="E33:E38">
    <cfRule type="expression" dxfId="20" priority="22" stopIfTrue="1">
      <formula>A33=1</formula>
    </cfRule>
  </conditionalFormatting>
  <conditionalFormatting sqref="F33:F38">
    <cfRule type="expression" dxfId="19" priority="23" stopIfTrue="1">
      <formula>A33=1</formula>
    </cfRule>
  </conditionalFormatting>
  <conditionalFormatting sqref="G33:G38">
    <cfRule type="expression" dxfId="18" priority="24" stopIfTrue="1">
      <formula>A33=1</formula>
    </cfRule>
  </conditionalFormatting>
  <conditionalFormatting sqref="H34:H38">
    <cfRule type="expression" dxfId="17" priority="25" stopIfTrue="1">
      <formula>A34=1</formula>
    </cfRule>
  </conditionalFormatting>
  <conditionalFormatting sqref="I33:I38">
    <cfRule type="expression" dxfId="16" priority="26" stopIfTrue="1">
      <formula>A33=1</formula>
    </cfRule>
  </conditionalFormatting>
  <conditionalFormatting sqref="B19">
    <cfRule type="expression" dxfId="15" priority="15" stopIfTrue="1">
      <formula>A19=1</formula>
    </cfRule>
  </conditionalFormatting>
  <conditionalFormatting sqref="C19">
    <cfRule type="expression" dxfId="14" priority="16" stopIfTrue="1">
      <formula>A19=1</formula>
    </cfRule>
  </conditionalFormatting>
  <conditionalFormatting sqref="D19">
    <cfRule type="expression" dxfId="13" priority="17" stopIfTrue="1">
      <formula>A19=1</formula>
    </cfRule>
  </conditionalFormatting>
  <conditionalFormatting sqref="E19:I19">
    <cfRule type="expression" dxfId="12" priority="18" stopIfTrue="1">
      <formula>A19=1</formula>
    </cfRule>
  </conditionalFormatting>
  <conditionalFormatting sqref="C20">
    <cfRule type="expression" dxfId="11" priority="11" stopIfTrue="1">
      <formula>A20=1</formula>
    </cfRule>
  </conditionalFormatting>
  <conditionalFormatting sqref="D20">
    <cfRule type="expression" dxfId="10" priority="12" stopIfTrue="1">
      <formula>A20=1</formula>
    </cfRule>
  </conditionalFormatting>
  <conditionalFormatting sqref="B27:B28">
    <cfRule type="expression" dxfId="9" priority="3" stopIfTrue="1">
      <formula>A27=1</formula>
    </cfRule>
  </conditionalFormatting>
  <conditionalFormatting sqref="C27:C28">
    <cfRule type="expression" dxfId="8" priority="4" stopIfTrue="1">
      <formula>A27=1</formula>
    </cfRule>
  </conditionalFormatting>
  <conditionalFormatting sqref="D27:D28">
    <cfRule type="expression" dxfId="7" priority="5" stopIfTrue="1">
      <formula>A27=1</formula>
    </cfRule>
  </conditionalFormatting>
  <conditionalFormatting sqref="F27:I27 E27:E28">
    <cfRule type="expression" dxfId="6" priority="6" stopIfTrue="1">
      <formula>A27=1</formula>
    </cfRule>
  </conditionalFormatting>
  <conditionalFormatting sqref="F28">
    <cfRule type="expression" dxfId="5" priority="7" stopIfTrue="1">
      <formula>A28=1</formula>
    </cfRule>
  </conditionalFormatting>
  <conditionalFormatting sqref="G28">
    <cfRule type="expression" dxfId="4" priority="8" stopIfTrue="1">
      <formula>A28=1</formula>
    </cfRule>
  </conditionalFormatting>
  <conditionalFormatting sqref="H28">
    <cfRule type="expression" dxfId="3" priority="9" stopIfTrue="1">
      <formula>A28=1</formula>
    </cfRule>
  </conditionalFormatting>
  <conditionalFormatting sqref="I28">
    <cfRule type="expression" dxfId="2" priority="10" stopIfTrue="1">
      <formula>A28=1</formula>
    </cfRule>
  </conditionalFormatting>
  <conditionalFormatting sqref="C26">
    <cfRule type="expression" dxfId="1" priority="1" stopIfTrue="1">
      <formula>A26=1</formula>
    </cfRule>
  </conditionalFormatting>
  <conditionalFormatting sqref="D26">
    <cfRule type="expression" dxfId="0" priority="2" stopIfTrue="1">
      <formula>A26=1</formula>
    </cfRule>
  </conditionalFormatting>
  <printOptions horizontalCentered="1"/>
  <pageMargins left="0.39370078740157483" right="0.39370078740157483" top="0.39370078740157483" bottom="0.59055118110236227" header="0.39370078740157483" footer="0.39370078740157483"/>
  <pageSetup paperSize="9" scale="82" fitToHeight="5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12</vt:lpstr>
      <vt:lpstr>'Додаток 12'!Заголовки_для_печати</vt:lpstr>
      <vt:lpstr>'Додаток 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2026-08-04T07:46:26Z</cp:lastPrinted>
  <dcterms:created xsi:type="dcterms:W3CDTF">2021-08-10T07:16:14Z</dcterms:created>
  <dcterms:modified xsi:type="dcterms:W3CDTF">2026-08-17T12:11:10Z</dcterms:modified>
</cp:coreProperties>
</file>