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y-PC\Desktop\3 сесія 22.01.21\Рішення затверджене зміни 22 січня\"/>
    </mc:Choice>
  </mc:AlternateContent>
  <bookViews>
    <workbookView xWindow="360" yWindow="105" windowWidth="14355" windowHeight="5970"/>
  </bookViews>
  <sheets>
    <sheet name="Лист1" sheetId="1" r:id="rId1"/>
  </sheets>
  <definedNames>
    <definedName name="_xlnm.Print_Area" localSheetId="0">Лист1!$A$1:$F$96</definedName>
  </definedNames>
  <calcPr calcId="162913"/>
</workbook>
</file>

<file path=xl/calcChain.xml><?xml version="1.0" encoding="utf-8"?>
<calcChain xmlns="http://schemas.openxmlformats.org/spreadsheetml/2006/main">
  <c r="D92" i="1" l="1"/>
  <c r="C92" i="1" s="1"/>
  <c r="C94" i="1"/>
  <c r="C95" i="1"/>
  <c r="C93" i="1"/>
  <c r="D28" i="1" l="1"/>
  <c r="C28" i="1" s="1"/>
  <c r="C29" i="1"/>
  <c r="E14" i="1" l="1"/>
  <c r="F14" i="1"/>
  <c r="F13" i="1" s="1"/>
  <c r="E68" i="1" l="1"/>
  <c r="D89" i="1" l="1"/>
  <c r="D86" i="1"/>
  <c r="D83" i="1"/>
  <c r="D81" i="1"/>
  <c r="F76" i="1"/>
  <c r="F75" i="1" s="1"/>
  <c r="F74" i="1" s="1"/>
  <c r="F78" i="1" s="1"/>
  <c r="F96" i="1" s="1"/>
  <c r="E71" i="1"/>
  <c r="C73" i="1"/>
  <c r="E67" i="1"/>
  <c r="E76" i="1"/>
  <c r="E75" i="1" s="1"/>
  <c r="E74" i="1" s="1"/>
  <c r="E49" i="1"/>
  <c r="E48" i="1" s="1"/>
  <c r="E13" i="1" s="1"/>
  <c r="F62" i="1"/>
  <c r="E62" i="1"/>
  <c r="D62" i="1"/>
  <c r="C63" i="1"/>
  <c r="D32" i="1"/>
  <c r="D15" i="1"/>
  <c r="D64" i="1"/>
  <c r="D58" i="1"/>
  <c r="E55" i="1"/>
  <c r="F55" i="1"/>
  <c r="D55" i="1"/>
  <c r="D54" i="1" s="1"/>
  <c r="C43" i="1"/>
  <c r="C42" i="1" s="1"/>
  <c r="F42" i="1"/>
  <c r="E42" i="1"/>
  <c r="D42" i="1"/>
  <c r="D44" i="1"/>
  <c r="D80" i="1" l="1"/>
  <c r="D79" i="1" s="1"/>
  <c r="D57" i="1"/>
  <c r="D53" i="1" s="1"/>
  <c r="C62" i="1"/>
  <c r="D31" i="1"/>
  <c r="E78" i="1"/>
  <c r="E96" i="1" s="1"/>
  <c r="C32" i="1"/>
  <c r="C15" i="1"/>
  <c r="D20" i="1"/>
  <c r="D14" i="1" s="1"/>
  <c r="D23" i="1"/>
  <c r="D22" i="1" s="1"/>
  <c r="C91" i="1"/>
  <c r="C90" i="1"/>
  <c r="C89" i="1"/>
  <c r="C88" i="1"/>
  <c r="C87" i="1"/>
  <c r="C86" i="1"/>
  <c r="C85" i="1"/>
  <c r="C84" i="1"/>
  <c r="C83" i="1"/>
  <c r="C82" i="1"/>
  <c r="C81" i="1"/>
  <c r="C77" i="1"/>
  <c r="C76" i="1"/>
  <c r="C75" i="1"/>
  <c r="C74" i="1"/>
  <c r="C72" i="1"/>
  <c r="C71" i="1"/>
  <c r="C70" i="1"/>
  <c r="C69" i="1"/>
  <c r="C68" i="1"/>
  <c r="C67" i="1"/>
  <c r="C66" i="1"/>
  <c r="C65" i="1"/>
  <c r="C64" i="1"/>
  <c r="C61" i="1"/>
  <c r="C60" i="1"/>
  <c r="C59" i="1"/>
  <c r="C58" i="1"/>
  <c r="C56" i="1"/>
  <c r="C55" i="1"/>
  <c r="C54" i="1"/>
  <c r="C52" i="1"/>
  <c r="C51" i="1"/>
  <c r="C50" i="1"/>
  <c r="C49" i="1"/>
  <c r="C48" i="1"/>
  <c r="C47" i="1"/>
  <c r="C46" i="1"/>
  <c r="C45" i="1"/>
  <c r="C44" i="1"/>
  <c r="C41" i="1"/>
  <c r="C40" i="1"/>
  <c r="C39" i="1"/>
  <c r="C38" i="1"/>
  <c r="C37" i="1"/>
  <c r="C36" i="1"/>
  <c r="C35" i="1"/>
  <c r="C34" i="1"/>
  <c r="C33" i="1"/>
  <c r="C30" i="1"/>
  <c r="C24" i="1"/>
  <c r="C21" i="1"/>
  <c r="C19" i="1"/>
  <c r="C18" i="1"/>
  <c r="C17" i="1"/>
  <c r="C16" i="1"/>
  <c r="C79" i="1" l="1"/>
  <c r="C80" i="1"/>
  <c r="C20" i="1"/>
  <c r="C53" i="1"/>
  <c r="C57" i="1"/>
  <c r="C31" i="1"/>
  <c r="C23" i="1"/>
  <c r="C14" i="1"/>
  <c r="C22" i="1"/>
  <c r="C27" i="1" l="1"/>
  <c r="D26" i="1"/>
  <c r="C26" i="1" l="1"/>
  <c r="D25" i="1"/>
  <c r="C25" i="1" l="1"/>
  <c r="D13" i="1"/>
  <c r="D78" i="1" l="1"/>
  <c r="C13" i="1"/>
  <c r="D96" i="1" l="1"/>
  <c r="C96" i="1" s="1"/>
  <c r="C78" i="1"/>
</calcChain>
</file>

<file path=xl/sharedStrings.xml><?xml version="1.0" encoding="utf-8"?>
<sst xmlns="http://schemas.openxmlformats.org/spreadsheetml/2006/main" count="98" uniqueCount="96">
  <si>
    <t>Додаток 1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</si>
  <si>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</si>
  <si>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</si>
  <si>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</si>
  <si>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</si>
  <si>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</si>
  <si>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</si>
  <si>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</si>
  <si>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</si>
  <si>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Податкові надходження  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</si>
  <si>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</si>
  <si>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</si>
  <si>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 з грошового забезпечення, грошових винагород та інших виплат, одержаних військовослужбовцями та особами рядового і начальницького складу, що сплачується податковими агентами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</si>
  <si>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</si>
  <si>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</si>
  <si>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Податок на прибуток підприємств  </t>
  </si>
  <si>
    <t>Місцеві податки </t>
  </si>
  <si>
    <t>Податок на майно </t>
  </si>
  <si>
    <t>Орендна плата з юридичних осіб </t>
  </si>
  <si>
    <t>Єдиний податок  </t>
  </si>
  <si>
    <t>Єдиний податок з фізичних осіб </t>
  </si>
  <si>
    <t>Інші податки та збори </t>
  </si>
  <si>
    <t>Екологічний податок 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</si>
  <si>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</si>
  <si>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Неподаткові надходження  </t>
  </si>
  <si>
    <t>Плата за надання адміністративних послуг</t>
  </si>
  <si>
    <t>Адміністративний збір за проведення державної реєстрації юридичних осіб, фізичних осіб - підприємців та громадських формувань</t>
  </si>
  <si>
    <t>Плата за надання інших адміністративних послуг</t>
  </si>
  <si>
    <t>Державне мито  </t>
  </si>
  <si>
    <t>Власні надходження бюджетних установ  </t>
  </si>
  <si>
    <t>Благодійні внески, гранти та дарунки </t>
  </si>
  <si>
    <t>Доходи від операцій з капіталом  </t>
  </si>
  <si>
    <t>Усього доходів (без урахування міжбюджетних трансфертів)</t>
  </si>
  <si>
    <t>Офіційні трансферти  </t>
  </si>
  <si>
    <t>Від органів державного управління  </t>
  </si>
  <si>
    <t>Дотації з державного бюджету місцевим бюджетам</t>
  </si>
  <si>
    <t>Базова дотація </t>
  </si>
  <si>
    <t>Субвенції з державного бюджету місцевим бюджетам</t>
  </si>
  <si>
    <t>Освітня субвенція з державного бюджету місцевим бюджетам </t>
  </si>
  <si>
    <t>Медична субвенція з державного бюджету місцевим бюджетам </t>
  </si>
  <si>
    <t>Дотації з місцевих бюджетів іншим місцевим бюджетам</t>
  </si>
  <si>
    <t>Дотація з місцевого бюджету на здійснення переданих з державного бюджету видатків з утримання закладів освіти та охорони здоров`я за рахунок відповідної додаткової дотації з державного бюджету</t>
  </si>
  <si>
    <t>Інші дотації з місцевого бюджету</t>
  </si>
  <si>
    <t>Субвенції з місцевих бюджетів іншим місцевим бюджетам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</si>
  <si>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</si>
  <si>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</si>
  <si>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Разом доходів</t>
  </si>
  <si>
    <t>X</t>
  </si>
  <si>
    <t>Надходження, що отримують бюджетні установи від підприємств, організацій, фізичних осіб та від інших бюджетних установ для виконання цільових заходів, у тому числі заходів з відчуження для суспільних потреб земельних ділянок та розміщених на них інших об'єктів нерухомого майна, що перебувають у приватній власності фізичних або юридичних осіб</t>
  </si>
  <si>
    <t>Кошти від продажу земельних ділянок несільськогосподарського призначення, що перебувають у державній або комунальній власності, та земельних ділянок, які знаходяться на території Автономної Республіки Крим</t>
  </si>
  <si>
    <t>Податки на доходи, податки на прибуток, податки на збільшення ринкової вартості   </t>
  </si>
  <si>
    <t>Податок на прибуток підприємств та фінансових установ комунальної власності</t>
  </si>
  <si>
    <t xml:space="preserve">Рентна плата та плата за використання інших природних ресурсів </t>
  </si>
  <si>
    <t xml:space="preserve">Рентна плата за користування надрами </t>
  </si>
  <si>
    <t xml:space="preserve">Рентна плата за користування надрами для видобування корисних копалин загальнодержавного значення </t>
  </si>
  <si>
    <t xml:space="preserve">Внутрішні податки на товари та послуги </t>
  </si>
  <si>
    <t xml:space="preserve">Акцизний податок з реалізації суб'єктами господарювання роздрібної торгівлі підакцизних товарів </t>
  </si>
  <si>
    <t xml:space="preserve">Податок на нерухоме майно, відмінне від земельної ділянки, сплачений юридичними особами, які є власниками об'єктів житлової нерухомості </t>
  </si>
  <si>
    <t>Податок на нерухоме майно, відмінне від земельної ділянки, сплачений фізичними особами, які є власниками об'єктів житлової нерухомості  </t>
  </si>
  <si>
    <t xml:space="preserve">Податок на нерухоме майно, відмінне від земельної ділянки, сплачений фізичними особами, які є власниками об'єктів нежитлової нерухомості </t>
  </si>
  <si>
    <t xml:space="preserve">Податок на нерухоме майно, відмінне від земельної ділянки, сплачений юридичними особами, які є власниками об'єктів нежитлової нерухомості </t>
  </si>
  <si>
    <t xml:space="preserve">Земельний податок з юридичних осіб </t>
  </si>
  <si>
    <t xml:space="preserve">Земельний податок з фізичних осіб </t>
  </si>
  <si>
    <t xml:space="preserve">Орендна плата з фізичних осіб </t>
  </si>
  <si>
    <t xml:space="preserve">Транспортний податок з юридичних осіб </t>
  </si>
  <si>
    <t xml:space="preserve">Збір за місця для паркування транспортних засобів </t>
  </si>
  <si>
    <t xml:space="preserve">Збір за місця для паркування транспортних засобів, сплачений юридичними особами </t>
  </si>
  <si>
    <t xml:space="preserve">Єдиний податок з юридичних осіб </t>
  </si>
  <si>
    <t xml:space="preserve">Надходження від скидів забруднюючих речовин безпосередньо у водні об'єкти </t>
  </si>
  <si>
    <t xml:space="preserve">Надходження від розміщення відходів у спеціально відведених для цього місцях чи на об'єктах, крім розміщення окремих видів відходів як вторинної сировини </t>
  </si>
  <si>
    <t xml:space="preserve">Доходи від власності та підприємницької діяльності </t>
  </si>
  <si>
    <t>Частина чистого прибутку (доходу) державних або комунальних унітарних підприємств та їх об'єднань, що вилучається до відповідного бюджету, та дивіденди (дохід), нараховані на акції (частки) господарських товариств, у статутних капіталах яких є державна або комунальна власність</t>
  </si>
  <si>
    <t>Частина чистого прибутку (доходу) комунальних унітарних підприємств та їх об'єднань, що вилучається до відповідного місцевого бюджету</t>
  </si>
  <si>
    <t xml:space="preserve">Адміністративні збори та платежі, доходи від некомерційної господарської діяльності </t>
  </si>
  <si>
    <t xml:space="preserve">Адміністративний збір за державну реєстрацію речових прав на нерухоме майно та їх обтяжень </t>
  </si>
  <si>
    <t xml:space="preserve">Надходження від орендної плати за користування цілісним майновим комплексом та іншим державним майном  </t>
  </si>
  <si>
    <t>Надходження від орендної плати за користування цілісним майновим комплексом та іншим майном, що перебуває в комунальній власності</t>
  </si>
  <si>
    <t xml:space="preserve">Державне мито, що сплачується за місцем розгляду та оформлення документів, у тому числі за оформлення документів на спадщину і дарування  </t>
  </si>
  <si>
    <t xml:space="preserve">Державне мито, пов'язане з видачею та оформленням закордонних паспортів (посвідок) та паспортів громадян України  </t>
  </si>
  <si>
    <t xml:space="preserve">Надходження від плати за послуги, що надаються бюджетними установами згідно із законодавством </t>
  </si>
  <si>
    <t xml:space="preserve">Плата за послуги, що надаються бюджетними установами згідно з їх основною діяльністю </t>
  </si>
  <si>
    <t>Плата за оренду майна бюджетних установ, що здійснюється відповідно до Закону України "Про оренду державного та комунального майна"</t>
  </si>
  <si>
    <t xml:space="preserve">Інші джерела власних надходжень бюджетних установ  </t>
  </si>
  <si>
    <t xml:space="preserve">Кошти від продажу землі і нематеріальних активів </t>
  </si>
  <si>
    <t xml:space="preserve">Кошти від продажу землі  </t>
  </si>
  <si>
    <t>Акцизний податок з вироблених в Україні підакцизних товарів (продукції) </t>
  </si>
  <si>
    <t>Пальне</t>
  </si>
  <si>
    <t>Акцизний податок з ввезених на митну територію України підакцизних товарів (продукції) </t>
  </si>
  <si>
    <t>Субвенції   з місцевих бюджетів іншим місцевим бюджетам</t>
  </si>
  <si>
    <t xml:space="preserve">Субвенція з місцевого бюджету на здійснення переданих видатків у сфері освіти за рахунок коштів освітньої субвенції </t>
  </si>
  <si>
    <t>Субвенція з місцевого бюджету на здійснення підтримки окремих закладів та заходів у системі охорони здоров'я за рахунок відповідної субвенції з державного бюджету</t>
  </si>
  <si>
    <t xml:space="preserve"> (код бюджету)</t>
  </si>
  <si>
    <t>ДОХОДИ_x000D_
селищного  бюджету на 2021 рік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</si>
  <si>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</si>
  <si>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до рішення селищної ради</t>
  </si>
  <si>
    <t>22 січня 2021 року №13-3/2020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</si>
</sst>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2" fillId="0" borderId="0" xfId="0" applyFont="1"/>
    <xf numFmtId="49" fontId="4" fillId="0" borderId="0" xfId="0" applyNumberFormat="1" applyFont="1" applyAlignment="1">
      <alignment horizontal="center" wrapTex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1" fillId="0" borderId="0" xfId="0" applyFont="1" applyAlignment="1">
      <alignment horizontal="right"/>
    </xf>
    <xf numFmtId="0" fontId="5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0" fontId="5" fillId="0" borderId="0" xfId="0" applyFont="1"/>
    <xf numFmtId="0" fontId="1" fillId="0" borderId="0" xfId="0" applyFont="1" applyAlignment="1">
      <alignment horizontal="left"/>
    </xf>
    <xf numFmtId="3" fontId="3" fillId="2" borderId="1" xfId="0" applyNumberFormat="1" applyFont="1" applyFill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3" fontId="5" fillId="0" borderId="0" xfId="0" applyNumberFormat="1" applyFont="1" applyAlignment="1">
      <alignment horizontal="center"/>
    </xf>
    <xf numFmtId="3" fontId="5" fillId="0" borderId="0" xfId="0" applyNumberFormat="1" applyFont="1"/>
    <xf numFmtId="3" fontId="1" fillId="0" borderId="0" xfId="0" applyNumberFormat="1" applyFont="1"/>
    <xf numFmtId="3" fontId="1" fillId="0" borderId="0" xfId="0" applyNumberFormat="1" applyFont="1" applyAlignment="1">
      <alignment horizontal="center"/>
    </xf>
    <xf numFmtId="0" fontId="3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99"/>
  <sheetViews>
    <sheetView tabSelected="1" view="pageBreakPreview" zoomScale="60" zoomScaleNormal="100" workbookViewId="0">
      <selection activeCell="A5" sqref="A5:F5"/>
    </sheetView>
  </sheetViews>
  <sheetFormatPr defaultRowHeight="12.75" x14ac:dyDescent="0.2"/>
  <cols>
    <col min="1" max="1" width="17.5703125" customWidth="1"/>
    <col min="2" max="2" width="41" customWidth="1"/>
    <col min="3" max="3" width="16.5703125" customWidth="1"/>
    <col min="4" max="4" width="17" customWidth="1"/>
    <col min="5" max="5" width="15.28515625" customWidth="1"/>
    <col min="6" max="6" width="14.7109375" customWidth="1"/>
  </cols>
  <sheetData>
    <row r="1" spans="1:6" ht="15.75" x14ac:dyDescent="0.25">
      <c r="A1" s="1"/>
      <c r="B1" s="1"/>
      <c r="C1" s="1"/>
      <c r="D1" s="1" t="s">
        <v>0</v>
      </c>
      <c r="E1" s="1"/>
      <c r="F1" s="1"/>
    </row>
    <row r="2" spans="1:6" ht="15.75" x14ac:dyDescent="0.25">
      <c r="A2" s="1"/>
      <c r="B2" s="1"/>
      <c r="C2" s="1"/>
      <c r="D2" s="2" t="s">
        <v>94</v>
      </c>
      <c r="E2" s="1"/>
      <c r="F2" s="1"/>
    </row>
    <row r="3" spans="1:6" ht="15.75" x14ac:dyDescent="0.25">
      <c r="A3" s="1"/>
      <c r="B3" s="1"/>
      <c r="C3" s="1"/>
      <c r="D3" s="1" t="s">
        <v>95</v>
      </c>
      <c r="E3" s="1"/>
      <c r="F3" s="1"/>
    </row>
    <row r="4" spans="1:6" ht="15.75" x14ac:dyDescent="0.25">
      <c r="A4" s="1"/>
      <c r="B4" s="1"/>
      <c r="C4" s="1"/>
      <c r="D4" s="1"/>
      <c r="E4" s="1"/>
      <c r="F4" s="1"/>
    </row>
    <row r="5" spans="1:6" ht="36.75" customHeight="1" x14ac:dyDescent="0.25">
      <c r="A5" s="25" t="s">
        <v>92</v>
      </c>
      <c r="B5" s="26"/>
      <c r="C5" s="26"/>
      <c r="D5" s="26"/>
      <c r="E5" s="26"/>
      <c r="F5" s="26"/>
    </row>
    <row r="6" spans="1:6" ht="21" customHeight="1" x14ac:dyDescent="0.25">
      <c r="A6" s="3">
        <v>22563000000</v>
      </c>
      <c r="B6" s="4"/>
      <c r="C6" s="4"/>
      <c r="D6" s="4"/>
      <c r="E6" s="4"/>
      <c r="F6" s="4"/>
    </row>
    <row r="7" spans="1:6" ht="15" customHeight="1" x14ac:dyDescent="0.25">
      <c r="A7" s="5" t="s">
        <v>91</v>
      </c>
      <c r="B7" s="4"/>
      <c r="C7" s="4"/>
      <c r="D7" s="4"/>
      <c r="E7" s="4"/>
      <c r="F7" s="4"/>
    </row>
    <row r="8" spans="1:6" ht="15.75" x14ac:dyDescent="0.25">
      <c r="A8" s="1"/>
      <c r="B8" s="1"/>
      <c r="C8" s="1"/>
      <c r="D8" s="1"/>
      <c r="E8" s="1"/>
      <c r="F8" s="6" t="s">
        <v>1</v>
      </c>
    </row>
    <row r="9" spans="1:6" ht="15.75" x14ac:dyDescent="0.2">
      <c r="A9" s="27" t="s">
        <v>2</v>
      </c>
      <c r="B9" s="27" t="s">
        <v>3</v>
      </c>
      <c r="C9" s="28" t="s">
        <v>4</v>
      </c>
      <c r="D9" s="27" t="s">
        <v>5</v>
      </c>
      <c r="E9" s="27" t="s">
        <v>6</v>
      </c>
      <c r="F9" s="27"/>
    </row>
    <row r="10" spans="1:6" x14ac:dyDescent="0.2">
      <c r="A10" s="27"/>
      <c r="B10" s="27"/>
      <c r="C10" s="27"/>
      <c r="D10" s="27"/>
      <c r="E10" s="27" t="s">
        <v>7</v>
      </c>
      <c r="F10" s="27" t="s">
        <v>8</v>
      </c>
    </row>
    <row r="11" spans="1:6" ht="39" customHeight="1" x14ac:dyDescent="0.2">
      <c r="A11" s="27"/>
      <c r="B11" s="27"/>
      <c r="C11" s="27"/>
      <c r="D11" s="27"/>
      <c r="E11" s="27"/>
      <c r="F11" s="27"/>
    </row>
    <row r="12" spans="1:6" ht="15.75" x14ac:dyDescent="0.2">
      <c r="A12" s="7">
        <v>1</v>
      </c>
      <c r="B12" s="7">
        <v>2</v>
      </c>
      <c r="C12" s="8">
        <v>3</v>
      </c>
      <c r="D12" s="7">
        <v>4</v>
      </c>
      <c r="E12" s="7">
        <v>5</v>
      </c>
      <c r="F12" s="7">
        <v>6</v>
      </c>
    </row>
    <row r="13" spans="1:6" ht="15.75" x14ac:dyDescent="0.2">
      <c r="A13" s="9">
        <v>10000000</v>
      </c>
      <c r="B13" s="10" t="s">
        <v>9</v>
      </c>
      <c r="C13" s="17">
        <f t="shared" ref="C13:C40" si="0">D13+E13</f>
        <v>113773500</v>
      </c>
      <c r="D13" s="18">
        <f>D14+D22+D25+D31+D48</f>
        <v>113590000</v>
      </c>
      <c r="E13" s="18">
        <f>E14+E22+E25+E31+E48</f>
        <v>183500</v>
      </c>
      <c r="F13" s="18">
        <f>F14+F22+F25+F31+F48</f>
        <v>0</v>
      </c>
    </row>
    <row r="14" spans="1:6" ht="49.5" customHeight="1" x14ac:dyDescent="0.2">
      <c r="A14" s="9">
        <v>11000000</v>
      </c>
      <c r="B14" s="10" t="s">
        <v>50</v>
      </c>
      <c r="C14" s="17">
        <f t="shared" si="0"/>
        <v>71615000</v>
      </c>
      <c r="D14" s="18">
        <f>D15+D20</f>
        <v>71615000</v>
      </c>
      <c r="E14" s="18">
        <f t="shared" ref="E14:F14" si="1">E15+E20</f>
        <v>0</v>
      </c>
      <c r="F14" s="18">
        <f t="shared" si="1"/>
        <v>0</v>
      </c>
    </row>
    <row r="15" spans="1:6" ht="31.5" x14ac:dyDescent="0.2">
      <c r="A15" s="9">
        <v>11010000</v>
      </c>
      <c r="B15" s="10" t="s">
        <v>10</v>
      </c>
      <c r="C15" s="17">
        <f t="shared" si="0"/>
        <v>71585000</v>
      </c>
      <c r="D15" s="18">
        <f>D16+D17+D18+D19</f>
        <v>71585000</v>
      </c>
      <c r="E15" s="18">
        <v>0</v>
      </c>
      <c r="F15" s="18">
        <v>0</v>
      </c>
    </row>
    <row r="16" spans="1:6" ht="63" x14ac:dyDescent="0.2">
      <c r="A16" s="11">
        <v>11010100</v>
      </c>
      <c r="B16" s="12" t="s">
        <v>11</v>
      </c>
      <c r="C16" s="19">
        <f t="shared" si="0"/>
        <v>56800000</v>
      </c>
      <c r="D16" s="20">
        <v>56800000</v>
      </c>
      <c r="E16" s="20">
        <v>0</v>
      </c>
      <c r="F16" s="20">
        <v>0</v>
      </c>
    </row>
    <row r="17" spans="1:6" ht="98.25" customHeight="1" x14ac:dyDescent="0.2">
      <c r="A17" s="11">
        <v>11010200</v>
      </c>
      <c r="B17" s="12" t="s">
        <v>12</v>
      </c>
      <c r="C17" s="19">
        <f t="shared" si="0"/>
        <v>1630000</v>
      </c>
      <c r="D17" s="20">
        <v>1630000</v>
      </c>
      <c r="E17" s="20">
        <v>0</v>
      </c>
      <c r="F17" s="20">
        <v>0</v>
      </c>
    </row>
    <row r="18" spans="1:6" ht="63" x14ac:dyDescent="0.2">
      <c r="A18" s="11">
        <v>11010400</v>
      </c>
      <c r="B18" s="12" t="s">
        <v>13</v>
      </c>
      <c r="C18" s="19">
        <f t="shared" si="0"/>
        <v>12400000</v>
      </c>
      <c r="D18" s="20">
        <v>12400000</v>
      </c>
      <c r="E18" s="20">
        <v>0</v>
      </c>
      <c r="F18" s="20">
        <v>0</v>
      </c>
    </row>
    <row r="19" spans="1:6" ht="47.25" x14ac:dyDescent="0.2">
      <c r="A19" s="11">
        <v>11010500</v>
      </c>
      <c r="B19" s="12" t="s">
        <v>14</v>
      </c>
      <c r="C19" s="19">
        <f t="shared" si="0"/>
        <v>755000</v>
      </c>
      <c r="D19" s="20">
        <v>755000</v>
      </c>
      <c r="E19" s="20">
        <v>0</v>
      </c>
      <c r="F19" s="20">
        <v>0</v>
      </c>
    </row>
    <row r="20" spans="1:6" ht="15.75" x14ac:dyDescent="0.2">
      <c r="A20" s="9">
        <v>11020000</v>
      </c>
      <c r="B20" s="10" t="s">
        <v>15</v>
      </c>
      <c r="C20" s="17">
        <f t="shared" si="0"/>
        <v>30000</v>
      </c>
      <c r="D20" s="18">
        <f>D21</f>
        <v>30000</v>
      </c>
      <c r="E20" s="18">
        <v>0</v>
      </c>
      <c r="F20" s="18">
        <v>0</v>
      </c>
    </row>
    <row r="21" spans="1:6" ht="48.75" customHeight="1" x14ac:dyDescent="0.2">
      <c r="A21" s="11">
        <v>11020200</v>
      </c>
      <c r="B21" s="12" t="s">
        <v>51</v>
      </c>
      <c r="C21" s="19">
        <f t="shared" si="0"/>
        <v>30000</v>
      </c>
      <c r="D21" s="20">
        <v>30000</v>
      </c>
      <c r="E21" s="20">
        <v>0</v>
      </c>
      <c r="F21" s="20">
        <v>0</v>
      </c>
    </row>
    <row r="22" spans="1:6" ht="47.25" x14ac:dyDescent="0.2">
      <c r="A22" s="9">
        <v>13000000</v>
      </c>
      <c r="B22" s="10" t="s">
        <v>52</v>
      </c>
      <c r="C22" s="17">
        <f t="shared" si="0"/>
        <v>14000</v>
      </c>
      <c r="D22" s="18">
        <f>D23</f>
        <v>14000</v>
      </c>
      <c r="E22" s="18">
        <v>0</v>
      </c>
      <c r="F22" s="18">
        <v>0</v>
      </c>
    </row>
    <row r="23" spans="1:6" ht="31.5" x14ac:dyDescent="0.2">
      <c r="A23" s="9">
        <v>13030000</v>
      </c>
      <c r="B23" s="10" t="s">
        <v>53</v>
      </c>
      <c r="C23" s="17">
        <f t="shared" si="0"/>
        <v>14000</v>
      </c>
      <c r="D23" s="18">
        <f>D24</f>
        <v>14000</v>
      </c>
      <c r="E23" s="18">
        <v>0</v>
      </c>
      <c r="F23" s="18">
        <v>0</v>
      </c>
    </row>
    <row r="24" spans="1:6" ht="47.25" x14ac:dyDescent="0.2">
      <c r="A24" s="11">
        <v>13030100</v>
      </c>
      <c r="B24" s="12" t="s">
        <v>54</v>
      </c>
      <c r="C24" s="19">
        <f t="shared" si="0"/>
        <v>14000</v>
      </c>
      <c r="D24" s="20">
        <v>14000</v>
      </c>
      <c r="E24" s="20">
        <v>0</v>
      </c>
      <c r="F24" s="20">
        <v>0</v>
      </c>
    </row>
    <row r="25" spans="1:6" ht="31.5" x14ac:dyDescent="0.2">
      <c r="A25" s="9">
        <v>14000000</v>
      </c>
      <c r="B25" s="10" t="s">
        <v>55</v>
      </c>
      <c r="C25" s="17">
        <f t="shared" si="0"/>
        <v>3500000</v>
      </c>
      <c r="D25" s="18">
        <f>D30+D28+D26</f>
        <v>3500000</v>
      </c>
      <c r="E25" s="18">
        <v>0</v>
      </c>
      <c r="F25" s="18">
        <v>0</v>
      </c>
    </row>
    <row r="26" spans="1:6" ht="47.25" x14ac:dyDescent="0.2">
      <c r="A26" s="9">
        <v>14020000</v>
      </c>
      <c r="B26" s="10" t="s">
        <v>85</v>
      </c>
      <c r="C26" s="17">
        <f t="shared" si="0"/>
        <v>600000</v>
      </c>
      <c r="D26" s="18">
        <f>D27</f>
        <v>600000</v>
      </c>
      <c r="E26" s="18">
        <v>0</v>
      </c>
      <c r="F26" s="18">
        <v>0</v>
      </c>
    </row>
    <row r="27" spans="1:6" ht="15.75" x14ac:dyDescent="0.2">
      <c r="A27" s="11">
        <v>14021900</v>
      </c>
      <c r="B27" s="12" t="s">
        <v>86</v>
      </c>
      <c r="C27" s="19">
        <f t="shared" si="0"/>
        <v>600000</v>
      </c>
      <c r="D27" s="20">
        <v>600000</v>
      </c>
      <c r="E27" s="20">
        <v>0</v>
      </c>
      <c r="F27" s="20">
        <v>0</v>
      </c>
    </row>
    <row r="28" spans="1:6" ht="49.5" customHeight="1" x14ac:dyDescent="0.2">
      <c r="A28" s="9">
        <v>14030000</v>
      </c>
      <c r="B28" s="10" t="s">
        <v>87</v>
      </c>
      <c r="C28" s="17">
        <f t="shared" si="0"/>
        <v>2000000</v>
      </c>
      <c r="D28" s="18">
        <f>D29</f>
        <v>2000000</v>
      </c>
      <c r="E28" s="18">
        <v>0</v>
      </c>
      <c r="F28" s="18">
        <v>0</v>
      </c>
    </row>
    <row r="29" spans="1:6" ht="15.75" x14ac:dyDescent="0.2">
      <c r="A29" s="11">
        <v>14031900</v>
      </c>
      <c r="B29" s="12" t="s">
        <v>86</v>
      </c>
      <c r="C29" s="19">
        <f t="shared" si="0"/>
        <v>2000000</v>
      </c>
      <c r="D29" s="20">
        <v>2000000</v>
      </c>
      <c r="E29" s="20">
        <v>0</v>
      </c>
      <c r="F29" s="20">
        <v>0</v>
      </c>
    </row>
    <row r="30" spans="1:6" ht="47.25" x14ac:dyDescent="0.2">
      <c r="A30" s="11">
        <v>14040000</v>
      </c>
      <c r="B30" s="12" t="s">
        <v>56</v>
      </c>
      <c r="C30" s="19">
        <f t="shared" si="0"/>
        <v>900000</v>
      </c>
      <c r="D30" s="20">
        <v>900000</v>
      </c>
      <c r="E30" s="20">
        <v>0</v>
      </c>
      <c r="F30" s="20">
        <v>0</v>
      </c>
    </row>
    <row r="31" spans="1:6" ht="15.75" x14ac:dyDescent="0.2">
      <c r="A31" s="9">
        <v>18000000</v>
      </c>
      <c r="B31" s="10" t="s">
        <v>16</v>
      </c>
      <c r="C31" s="17">
        <f t="shared" si="0"/>
        <v>38461000</v>
      </c>
      <c r="D31" s="18">
        <f>D32+D44+D42</f>
        <v>38461000</v>
      </c>
      <c r="E31" s="18">
        <v>0</v>
      </c>
      <c r="F31" s="18">
        <v>0</v>
      </c>
    </row>
    <row r="32" spans="1:6" ht="15.75" x14ac:dyDescent="0.2">
      <c r="A32" s="9">
        <v>18010000</v>
      </c>
      <c r="B32" s="10" t="s">
        <v>17</v>
      </c>
      <c r="C32" s="17">
        <f t="shared" si="0"/>
        <v>12619000</v>
      </c>
      <c r="D32" s="18">
        <f>D33+D34+D35+D36+D37+D38+D39+D40+D41</f>
        <v>12619000</v>
      </c>
      <c r="E32" s="18">
        <v>0</v>
      </c>
      <c r="F32" s="18">
        <v>0</v>
      </c>
    </row>
    <row r="33" spans="1:6" ht="77.45" customHeight="1" x14ac:dyDescent="0.2">
      <c r="A33" s="11">
        <v>18010100</v>
      </c>
      <c r="B33" s="12" t="s">
        <v>57</v>
      </c>
      <c r="C33" s="19">
        <f t="shared" si="0"/>
        <v>71000</v>
      </c>
      <c r="D33" s="20">
        <v>71000</v>
      </c>
      <c r="E33" s="20">
        <v>0</v>
      </c>
      <c r="F33" s="20">
        <v>0</v>
      </c>
    </row>
    <row r="34" spans="1:6" ht="72.599999999999994" customHeight="1" x14ac:dyDescent="0.2">
      <c r="A34" s="11">
        <v>18010200</v>
      </c>
      <c r="B34" s="12" t="s">
        <v>58</v>
      </c>
      <c r="C34" s="19">
        <f t="shared" si="0"/>
        <v>181000</v>
      </c>
      <c r="D34" s="20">
        <v>181000</v>
      </c>
      <c r="E34" s="20">
        <v>0</v>
      </c>
      <c r="F34" s="20">
        <v>0</v>
      </c>
    </row>
    <row r="35" spans="1:6" ht="68.45" customHeight="1" x14ac:dyDescent="0.2">
      <c r="A35" s="11">
        <v>18010300</v>
      </c>
      <c r="B35" s="12" t="s">
        <v>59</v>
      </c>
      <c r="C35" s="19">
        <f t="shared" si="0"/>
        <v>979000</v>
      </c>
      <c r="D35" s="20">
        <v>979000</v>
      </c>
      <c r="E35" s="20">
        <v>0</v>
      </c>
      <c r="F35" s="20">
        <v>0</v>
      </c>
    </row>
    <row r="36" spans="1:6" ht="76.150000000000006" customHeight="1" x14ac:dyDescent="0.2">
      <c r="A36" s="11">
        <v>18010400</v>
      </c>
      <c r="B36" s="12" t="s">
        <v>60</v>
      </c>
      <c r="C36" s="19">
        <f t="shared" si="0"/>
        <v>1843000</v>
      </c>
      <c r="D36" s="20">
        <v>1843000</v>
      </c>
      <c r="E36" s="20">
        <v>0</v>
      </c>
      <c r="F36" s="20">
        <v>0</v>
      </c>
    </row>
    <row r="37" spans="1:6" ht="15.75" x14ac:dyDescent="0.2">
      <c r="A37" s="11">
        <v>18010500</v>
      </c>
      <c r="B37" s="12" t="s">
        <v>61</v>
      </c>
      <c r="C37" s="19">
        <f t="shared" si="0"/>
        <v>794000</v>
      </c>
      <c r="D37" s="20">
        <v>794000</v>
      </c>
      <c r="E37" s="20">
        <v>0</v>
      </c>
      <c r="F37" s="20">
        <v>0</v>
      </c>
    </row>
    <row r="38" spans="1:6" ht="15.75" x14ac:dyDescent="0.2">
      <c r="A38" s="11">
        <v>18010600</v>
      </c>
      <c r="B38" s="12" t="s">
        <v>18</v>
      </c>
      <c r="C38" s="19">
        <f t="shared" si="0"/>
        <v>4394000</v>
      </c>
      <c r="D38" s="20">
        <v>4394000</v>
      </c>
      <c r="E38" s="20">
        <v>0</v>
      </c>
      <c r="F38" s="20">
        <v>0</v>
      </c>
    </row>
    <row r="39" spans="1:6" ht="15.75" x14ac:dyDescent="0.2">
      <c r="A39" s="11">
        <v>18010700</v>
      </c>
      <c r="B39" s="12" t="s">
        <v>62</v>
      </c>
      <c r="C39" s="19">
        <f t="shared" si="0"/>
        <v>1200000</v>
      </c>
      <c r="D39" s="20">
        <v>1200000</v>
      </c>
      <c r="E39" s="20">
        <v>0</v>
      </c>
      <c r="F39" s="20">
        <v>0</v>
      </c>
    </row>
    <row r="40" spans="1:6" ht="15.75" x14ac:dyDescent="0.2">
      <c r="A40" s="11">
        <v>18010900</v>
      </c>
      <c r="B40" s="12" t="s">
        <v>63</v>
      </c>
      <c r="C40" s="19">
        <f t="shared" si="0"/>
        <v>2930000</v>
      </c>
      <c r="D40" s="20">
        <v>2930000</v>
      </c>
      <c r="E40" s="20">
        <v>0</v>
      </c>
      <c r="F40" s="20">
        <v>0</v>
      </c>
    </row>
    <row r="41" spans="1:6" ht="31.5" x14ac:dyDescent="0.2">
      <c r="A41" s="11">
        <v>18011100</v>
      </c>
      <c r="B41" s="12" t="s">
        <v>64</v>
      </c>
      <c r="C41" s="19">
        <f t="shared" ref="C41:C66" si="2">D41+E41</f>
        <v>227000</v>
      </c>
      <c r="D41" s="20">
        <v>227000</v>
      </c>
      <c r="E41" s="20">
        <v>0</v>
      </c>
      <c r="F41" s="20">
        <v>0</v>
      </c>
    </row>
    <row r="42" spans="1:6" ht="31.5" x14ac:dyDescent="0.2">
      <c r="A42" s="9">
        <v>18020000</v>
      </c>
      <c r="B42" s="12" t="s">
        <v>65</v>
      </c>
      <c r="C42" s="17">
        <f>C43</f>
        <v>7000</v>
      </c>
      <c r="D42" s="18">
        <f>D43</f>
        <v>7000</v>
      </c>
      <c r="E42" s="18">
        <f>E43</f>
        <v>0</v>
      </c>
      <c r="F42" s="18">
        <f>F43</f>
        <v>0</v>
      </c>
    </row>
    <row r="43" spans="1:6" ht="47.25" x14ac:dyDescent="0.2">
      <c r="A43" s="11">
        <v>18020100</v>
      </c>
      <c r="B43" s="12" t="s">
        <v>66</v>
      </c>
      <c r="C43" s="19">
        <f>D43</f>
        <v>7000</v>
      </c>
      <c r="D43" s="20">
        <v>7000</v>
      </c>
      <c r="E43" s="20">
        <v>0</v>
      </c>
      <c r="F43" s="20">
        <v>0</v>
      </c>
    </row>
    <row r="44" spans="1:6" ht="15.75" x14ac:dyDescent="0.2">
      <c r="A44" s="9">
        <v>18050000</v>
      </c>
      <c r="B44" s="10" t="s">
        <v>19</v>
      </c>
      <c r="C44" s="17">
        <f t="shared" si="2"/>
        <v>25835000</v>
      </c>
      <c r="D44" s="18">
        <f>D45+D46+D47</f>
        <v>25835000</v>
      </c>
      <c r="E44" s="18">
        <v>0</v>
      </c>
      <c r="F44" s="18">
        <v>0</v>
      </c>
    </row>
    <row r="45" spans="1:6" ht="15.75" x14ac:dyDescent="0.2">
      <c r="A45" s="11">
        <v>18050300</v>
      </c>
      <c r="B45" s="12" t="s">
        <v>67</v>
      </c>
      <c r="C45" s="19">
        <f t="shared" si="2"/>
        <v>365000</v>
      </c>
      <c r="D45" s="20">
        <v>365000</v>
      </c>
      <c r="E45" s="20">
        <v>0</v>
      </c>
      <c r="F45" s="20">
        <v>0</v>
      </c>
    </row>
    <row r="46" spans="1:6" ht="15.75" x14ac:dyDescent="0.2">
      <c r="A46" s="11">
        <v>18050400</v>
      </c>
      <c r="B46" s="12" t="s">
        <v>20</v>
      </c>
      <c r="C46" s="19">
        <f t="shared" si="2"/>
        <v>11370000</v>
      </c>
      <c r="D46" s="20">
        <v>11370000</v>
      </c>
      <c r="E46" s="20">
        <v>0</v>
      </c>
      <c r="F46" s="20">
        <v>0</v>
      </c>
    </row>
    <row r="47" spans="1:6" ht="119.25" customHeight="1" x14ac:dyDescent="0.2">
      <c r="A47" s="11">
        <v>18050500</v>
      </c>
      <c r="B47" s="12" t="s">
        <v>93</v>
      </c>
      <c r="C47" s="19">
        <f t="shared" si="2"/>
        <v>14100000</v>
      </c>
      <c r="D47" s="20">
        <v>14100000</v>
      </c>
      <c r="E47" s="20">
        <v>0</v>
      </c>
      <c r="F47" s="20">
        <v>0</v>
      </c>
    </row>
    <row r="48" spans="1:6" ht="15.75" x14ac:dyDescent="0.2">
      <c r="A48" s="9">
        <v>19000000</v>
      </c>
      <c r="B48" s="10" t="s">
        <v>21</v>
      </c>
      <c r="C48" s="17">
        <f t="shared" si="2"/>
        <v>183500</v>
      </c>
      <c r="D48" s="18">
        <v>0</v>
      </c>
      <c r="E48" s="18">
        <f>E49</f>
        <v>183500</v>
      </c>
      <c r="F48" s="18">
        <v>0</v>
      </c>
    </row>
    <row r="49" spans="1:6" ht="15.75" x14ac:dyDescent="0.2">
      <c r="A49" s="9">
        <v>19010000</v>
      </c>
      <c r="B49" s="10" t="s">
        <v>22</v>
      </c>
      <c r="C49" s="17">
        <f t="shared" si="2"/>
        <v>183500</v>
      </c>
      <c r="D49" s="18">
        <v>0</v>
      </c>
      <c r="E49" s="18">
        <f>E50+E51+E52</f>
        <v>183500</v>
      </c>
      <c r="F49" s="18">
        <v>0</v>
      </c>
    </row>
    <row r="50" spans="1:6" ht="100.5" customHeight="1" x14ac:dyDescent="0.2">
      <c r="A50" s="11">
        <v>19010100</v>
      </c>
      <c r="B50" s="12" t="s">
        <v>23</v>
      </c>
      <c r="C50" s="19">
        <f t="shared" si="2"/>
        <v>115000</v>
      </c>
      <c r="D50" s="20">
        <v>0</v>
      </c>
      <c r="E50" s="20">
        <v>115000</v>
      </c>
      <c r="F50" s="20">
        <v>0</v>
      </c>
    </row>
    <row r="51" spans="1:6" ht="52.5" customHeight="1" x14ac:dyDescent="0.2">
      <c r="A51" s="11">
        <v>19010200</v>
      </c>
      <c r="B51" s="12" t="s">
        <v>68</v>
      </c>
      <c r="C51" s="19">
        <f t="shared" si="2"/>
        <v>58000</v>
      </c>
      <c r="D51" s="20">
        <v>0</v>
      </c>
      <c r="E51" s="20">
        <v>58000</v>
      </c>
      <c r="F51" s="20">
        <v>0</v>
      </c>
    </row>
    <row r="52" spans="1:6" ht="86.25" customHeight="1" x14ac:dyDescent="0.2">
      <c r="A52" s="11">
        <v>19010300</v>
      </c>
      <c r="B52" s="12" t="s">
        <v>69</v>
      </c>
      <c r="C52" s="19">
        <f t="shared" si="2"/>
        <v>10500</v>
      </c>
      <c r="D52" s="20">
        <v>0</v>
      </c>
      <c r="E52" s="20">
        <v>10500</v>
      </c>
      <c r="F52" s="20">
        <v>0</v>
      </c>
    </row>
    <row r="53" spans="1:6" ht="15.75" x14ac:dyDescent="0.2">
      <c r="A53" s="9">
        <v>20000000</v>
      </c>
      <c r="B53" s="10" t="s">
        <v>24</v>
      </c>
      <c r="C53" s="17">
        <f t="shared" si="2"/>
        <v>5240806</v>
      </c>
      <c r="D53" s="18">
        <f>D54+D57</f>
        <v>2145850</v>
      </c>
      <c r="E53" s="18">
        <v>3094956</v>
      </c>
      <c r="F53" s="18">
        <v>0</v>
      </c>
    </row>
    <row r="54" spans="1:6" ht="31.5" x14ac:dyDescent="0.2">
      <c r="A54" s="9">
        <v>21000000</v>
      </c>
      <c r="B54" s="10" t="s">
        <v>70</v>
      </c>
      <c r="C54" s="17">
        <f t="shared" si="2"/>
        <v>20200</v>
      </c>
      <c r="D54" s="18">
        <f>D55</f>
        <v>20200</v>
      </c>
      <c r="E54" s="18">
        <v>0</v>
      </c>
      <c r="F54" s="18">
        <v>0</v>
      </c>
    </row>
    <row r="55" spans="1:6" ht="159" customHeight="1" x14ac:dyDescent="0.2">
      <c r="A55" s="9">
        <v>21010000</v>
      </c>
      <c r="B55" s="10" t="s">
        <v>71</v>
      </c>
      <c r="C55" s="17">
        <f t="shared" si="2"/>
        <v>20200</v>
      </c>
      <c r="D55" s="18">
        <f>D56</f>
        <v>20200</v>
      </c>
      <c r="E55" s="18">
        <f t="shared" ref="E55:F55" si="3">E56</f>
        <v>0</v>
      </c>
      <c r="F55" s="18">
        <f t="shared" si="3"/>
        <v>0</v>
      </c>
    </row>
    <row r="56" spans="1:6" ht="68.25" customHeight="1" x14ac:dyDescent="0.2">
      <c r="A56" s="11">
        <v>21010300</v>
      </c>
      <c r="B56" s="12" t="s">
        <v>72</v>
      </c>
      <c r="C56" s="19">
        <f t="shared" si="2"/>
        <v>20200</v>
      </c>
      <c r="D56" s="20">
        <v>20200</v>
      </c>
      <c r="E56" s="20">
        <v>0</v>
      </c>
      <c r="F56" s="20">
        <v>0</v>
      </c>
    </row>
    <row r="57" spans="1:6" ht="54.75" customHeight="1" x14ac:dyDescent="0.2">
      <c r="A57" s="9">
        <v>22000000</v>
      </c>
      <c r="B57" s="10" t="s">
        <v>73</v>
      </c>
      <c r="C57" s="17">
        <f t="shared" si="2"/>
        <v>2125650</v>
      </c>
      <c r="D57" s="18">
        <f>D58+D64+D62</f>
        <v>2125650</v>
      </c>
      <c r="E57" s="18">
        <v>0</v>
      </c>
      <c r="F57" s="18">
        <v>0</v>
      </c>
    </row>
    <row r="58" spans="1:6" ht="33.75" customHeight="1" x14ac:dyDescent="0.2">
      <c r="A58" s="9">
        <v>22010000</v>
      </c>
      <c r="B58" s="10" t="s">
        <v>25</v>
      </c>
      <c r="C58" s="17">
        <f t="shared" si="2"/>
        <v>2015000</v>
      </c>
      <c r="D58" s="18">
        <f>D59+D60+D61</f>
        <v>2015000</v>
      </c>
      <c r="E58" s="18">
        <v>0</v>
      </c>
      <c r="F58" s="18">
        <v>0</v>
      </c>
    </row>
    <row r="59" spans="1:6" ht="63" x14ac:dyDescent="0.2">
      <c r="A59" s="11">
        <v>22010300</v>
      </c>
      <c r="B59" s="12" t="s">
        <v>26</v>
      </c>
      <c r="C59" s="19">
        <f t="shared" si="2"/>
        <v>40000</v>
      </c>
      <c r="D59" s="20">
        <v>40000</v>
      </c>
      <c r="E59" s="20">
        <v>0</v>
      </c>
      <c r="F59" s="20">
        <v>0</v>
      </c>
    </row>
    <row r="60" spans="1:6" ht="31.5" x14ac:dyDescent="0.2">
      <c r="A60" s="11">
        <v>22012500</v>
      </c>
      <c r="B60" s="12" t="s">
        <v>27</v>
      </c>
      <c r="C60" s="19">
        <f t="shared" si="2"/>
        <v>455000</v>
      </c>
      <c r="D60" s="20">
        <v>455000</v>
      </c>
      <c r="E60" s="20">
        <v>0</v>
      </c>
      <c r="F60" s="20">
        <v>0</v>
      </c>
    </row>
    <row r="61" spans="1:6" ht="47.25" x14ac:dyDescent="0.2">
      <c r="A61" s="11">
        <v>22012600</v>
      </c>
      <c r="B61" s="12" t="s">
        <v>74</v>
      </c>
      <c r="C61" s="19">
        <f t="shared" si="2"/>
        <v>1520000</v>
      </c>
      <c r="D61" s="20">
        <v>1520000</v>
      </c>
      <c r="E61" s="20">
        <v>0</v>
      </c>
      <c r="F61" s="20">
        <v>0</v>
      </c>
    </row>
    <row r="62" spans="1:6" ht="63" x14ac:dyDescent="0.2">
      <c r="A62" s="9">
        <v>22080000</v>
      </c>
      <c r="B62" s="10" t="s">
        <v>75</v>
      </c>
      <c r="C62" s="17">
        <f t="shared" si="2"/>
        <v>28200</v>
      </c>
      <c r="D62" s="18">
        <f>D63</f>
        <v>28200</v>
      </c>
      <c r="E62" s="18">
        <f>E63</f>
        <v>0</v>
      </c>
      <c r="F62" s="18">
        <f>F63</f>
        <v>0</v>
      </c>
    </row>
    <row r="63" spans="1:6" ht="63" x14ac:dyDescent="0.2">
      <c r="A63" s="11">
        <v>22080400</v>
      </c>
      <c r="B63" s="12" t="s">
        <v>76</v>
      </c>
      <c r="C63" s="19">
        <f t="shared" si="2"/>
        <v>28200</v>
      </c>
      <c r="D63" s="20">
        <v>28200</v>
      </c>
      <c r="E63" s="20">
        <v>0</v>
      </c>
      <c r="F63" s="20">
        <v>0</v>
      </c>
    </row>
    <row r="64" spans="1:6" ht="15.75" x14ac:dyDescent="0.2">
      <c r="A64" s="9">
        <v>22090000</v>
      </c>
      <c r="B64" s="10" t="s">
        <v>28</v>
      </c>
      <c r="C64" s="17">
        <f t="shared" si="2"/>
        <v>82450</v>
      </c>
      <c r="D64" s="18">
        <f>D65+D66</f>
        <v>82450</v>
      </c>
      <c r="E64" s="18">
        <v>0</v>
      </c>
      <c r="F64" s="18">
        <v>0</v>
      </c>
    </row>
    <row r="65" spans="1:6" ht="86.25" customHeight="1" x14ac:dyDescent="0.2">
      <c r="A65" s="11">
        <v>22090100</v>
      </c>
      <c r="B65" s="12" t="s">
        <v>77</v>
      </c>
      <c r="C65" s="19">
        <f t="shared" si="2"/>
        <v>77600</v>
      </c>
      <c r="D65" s="20">
        <v>77600</v>
      </c>
      <c r="E65" s="20">
        <v>0</v>
      </c>
      <c r="F65" s="20">
        <v>0</v>
      </c>
    </row>
    <row r="66" spans="1:6" ht="63" x14ac:dyDescent="0.2">
      <c r="A66" s="11">
        <v>22090400</v>
      </c>
      <c r="B66" s="12" t="s">
        <v>78</v>
      </c>
      <c r="C66" s="19">
        <f t="shared" si="2"/>
        <v>4850</v>
      </c>
      <c r="D66" s="20">
        <v>4850</v>
      </c>
      <c r="E66" s="20">
        <v>0</v>
      </c>
      <c r="F66" s="20">
        <v>0</v>
      </c>
    </row>
    <row r="67" spans="1:6" ht="39" customHeight="1" x14ac:dyDescent="0.2">
      <c r="A67" s="9">
        <v>25000000</v>
      </c>
      <c r="B67" s="10" t="s">
        <v>29</v>
      </c>
      <c r="C67" s="17">
        <f t="shared" ref="C67:C96" si="4">D67+E67</f>
        <v>4200635</v>
      </c>
      <c r="D67" s="18">
        <v>0</v>
      </c>
      <c r="E67" s="18">
        <f>E68+E71</f>
        <v>4200635</v>
      </c>
      <c r="F67" s="18">
        <v>0</v>
      </c>
    </row>
    <row r="68" spans="1:6" ht="69.75" customHeight="1" x14ac:dyDescent="0.2">
      <c r="A68" s="9">
        <v>25010000</v>
      </c>
      <c r="B68" s="10" t="s">
        <v>79</v>
      </c>
      <c r="C68" s="17">
        <f t="shared" si="4"/>
        <v>1675635</v>
      </c>
      <c r="D68" s="18">
        <v>0</v>
      </c>
      <c r="E68" s="18">
        <f>E69+E70</f>
        <v>1675635</v>
      </c>
      <c r="F68" s="18">
        <v>0</v>
      </c>
    </row>
    <row r="69" spans="1:6" ht="52.5" customHeight="1" x14ac:dyDescent="0.2">
      <c r="A69" s="11">
        <v>25010100</v>
      </c>
      <c r="B69" s="12" t="s">
        <v>80</v>
      </c>
      <c r="C69" s="19">
        <f t="shared" si="4"/>
        <v>1555000</v>
      </c>
      <c r="D69" s="20">
        <v>0</v>
      </c>
      <c r="E69" s="20">
        <v>1555000</v>
      </c>
      <c r="F69" s="20">
        <v>0</v>
      </c>
    </row>
    <row r="70" spans="1:6" ht="70.5" customHeight="1" x14ac:dyDescent="0.2">
      <c r="A70" s="11">
        <v>25010300</v>
      </c>
      <c r="B70" s="12" t="s">
        <v>81</v>
      </c>
      <c r="C70" s="19">
        <f t="shared" si="4"/>
        <v>120635</v>
      </c>
      <c r="D70" s="20">
        <v>0</v>
      </c>
      <c r="E70" s="20">
        <v>120635</v>
      </c>
      <c r="F70" s="20">
        <v>0</v>
      </c>
    </row>
    <row r="71" spans="1:6" ht="35.25" customHeight="1" x14ac:dyDescent="0.2">
      <c r="A71" s="9">
        <v>25020000</v>
      </c>
      <c r="B71" s="10" t="s">
        <v>82</v>
      </c>
      <c r="C71" s="17">
        <f t="shared" si="4"/>
        <v>2525000</v>
      </c>
      <c r="D71" s="18">
        <v>0</v>
      </c>
      <c r="E71" s="18">
        <f>E72+E73</f>
        <v>2525000</v>
      </c>
      <c r="F71" s="18">
        <v>0</v>
      </c>
    </row>
    <row r="72" spans="1:6" ht="19.5" customHeight="1" x14ac:dyDescent="0.2">
      <c r="A72" s="11">
        <v>25020100</v>
      </c>
      <c r="B72" s="12" t="s">
        <v>30</v>
      </c>
      <c r="C72" s="19">
        <f t="shared" si="4"/>
        <v>2200000</v>
      </c>
      <c r="D72" s="20">
        <v>0</v>
      </c>
      <c r="E72" s="20">
        <v>2200000</v>
      </c>
      <c r="F72" s="20">
        <v>0</v>
      </c>
    </row>
    <row r="73" spans="1:6" ht="172.5" customHeight="1" x14ac:dyDescent="0.2">
      <c r="A73" s="11">
        <v>25020200</v>
      </c>
      <c r="B73" s="12" t="s">
        <v>48</v>
      </c>
      <c r="C73" s="19">
        <f t="shared" si="4"/>
        <v>325000</v>
      </c>
      <c r="D73" s="20">
        <v>0</v>
      </c>
      <c r="E73" s="20">
        <v>325000</v>
      </c>
      <c r="F73" s="20">
        <v>0</v>
      </c>
    </row>
    <row r="74" spans="1:6" ht="15.75" x14ac:dyDescent="0.2">
      <c r="A74" s="9">
        <v>30000000</v>
      </c>
      <c r="B74" s="10" t="s">
        <v>31</v>
      </c>
      <c r="C74" s="17">
        <f t="shared" si="4"/>
        <v>766620</v>
      </c>
      <c r="D74" s="18">
        <v>0</v>
      </c>
      <c r="E74" s="18">
        <f t="shared" ref="E74:F76" si="5">E75</f>
        <v>766620</v>
      </c>
      <c r="F74" s="18">
        <f t="shared" si="5"/>
        <v>766620</v>
      </c>
    </row>
    <row r="75" spans="1:6" ht="31.5" x14ac:dyDescent="0.2">
      <c r="A75" s="9">
        <v>33000000</v>
      </c>
      <c r="B75" s="10" t="s">
        <v>83</v>
      </c>
      <c r="C75" s="17">
        <f t="shared" si="4"/>
        <v>766620</v>
      </c>
      <c r="D75" s="18">
        <v>0</v>
      </c>
      <c r="E75" s="18">
        <f t="shared" si="5"/>
        <v>766620</v>
      </c>
      <c r="F75" s="18">
        <f t="shared" si="5"/>
        <v>766620</v>
      </c>
    </row>
    <row r="76" spans="1:6" ht="19.5" customHeight="1" x14ac:dyDescent="0.2">
      <c r="A76" s="9">
        <v>33010000</v>
      </c>
      <c r="B76" s="10" t="s">
        <v>84</v>
      </c>
      <c r="C76" s="17">
        <f t="shared" si="4"/>
        <v>766620</v>
      </c>
      <c r="D76" s="18">
        <v>0</v>
      </c>
      <c r="E76" s="18">
        <f t="shared" si="5"/>
        <v>766620</v>
      </c>
      <c r="F76" s="18">
        <f t="shared" si="5"/>
        <v>766620</v>
      </c>
    </row>
    <row r="77" spans="1:6" ht="115.5" customHeight="1" x14ac:dyDescent="0.2">
      <c r="A77" s="11">
        <v>33010100</v>
      </c>
      <c r="B77" s="12" t="s">
        <v>49</v>
      </c>
      <c r="C77" s="19">
        <f t="shared" si="4"/>
        <v>766620</v>
      </c>
      <c r="D77" s="20">
        <v>0</v>
      </c>
      <c r="E77" s="20">
        <v>766620</v>
      </c>
      <c r="F77" s="20">
        <v>766620</v>
      </c>
    </row>
    <row r="78" spans="1:6" ht="39" customHeight="1" x14ac:dyDescent="0.2">
      <c r="A78" s="13"/>
      <c r="B78" s="14" t="s">
        <v>32</v>
      </c>
      <c r="C78" s="17">
        <f t="shared" si="4"/>
        <v>120886605</v>
      </c>
      <c r="D78" s="17">
        <f>D74+D53+D13</f>
        <v>115735850</v>
      </c>
      <c r="E78" s="17">
        <f>E74+E67+E48</f>
        <v>5150755</v>
      </c>
      <c r="F78" s="17">
        <f>F74+F67+F48</f>
        <v>766620</v>
      </c>
    </row>
    <row r="79" spans="1:6" ht="15.75" x14ac:dyDescent="0.2">
      <c r="A79" s="9">
        <v>40000000</v>
      </c>
      <c r="B79" s="10" t="s">
        <v>33</v>
      </c>
      <c r="C79" s="17">
        <f t="shared" si="4"/>
        <v>98060898</v>
      </c>
      <c r="D79" s="18">
        <f>D80</f>
        <v>98060898</v>
      </c>
      <c r="E79" s="18">
        <v>0</v>
      </c>
      <c r="F79" s="18">
        <v>0</v>
      </c>
    </row>
    <row r="80" spans="1:6" ht="15.75" x14ac:dyDescent="0.2">
      <c r="A80" s="9">
        <v>41000000</v>
      </c>
      <c r="B80" s="10" t="s">
        <v>34</v>
      </c>
      <c r="C80" s="17">
        <f t="shared" si="4"/>
        <v>98060898</v>
      </c>
      <c r="D80" s="18">
        <f>D81+D83+D86+D92</f>
        <v>98060898</v>
      </c>
      <c r="E80" s="18">
        <v>0</v>
      </c>
      <c r="F80" s="18">
        <v>0</v>
      </c>
    </row>
    <row r="81" spans="1:6" ht="31.5" x14ac:dyDescent="0.2">
      <c r="A81" s="9">
        <v>41020000</v>
      </c>
      <c r="B81" s="10" t="s">
        <v>35</v>
      </c>
      <c r="C81" s="17">
        <f t="shared" si="4"/>
        <v>8919700</v>
      </c>
      <c r="D81" s="18">
        <f>D82</f>
        <v>8919700</v>
      </c>
      <c r="E81" s="18">
        <v>0</v>
      </c>
      <c r="F81" s="18">
        <v>0</v>
      </c>
    </row>
    <row r="82" spans="1:6" ht="15.75" x14ac:dyDescent="0.2">
      <c r="A82" s="11">
        <v>41020100</v>
      </c>
      <c r="B82" s="12" t="s">
        <v>36</v>
      </c>
      <c r="C82" s="19">
        <f t="shared" si="4"/>
        <v>8919700</v>
      </c>
      <c r="D82" s="20">
        <v>8919700</v>
      </c>
      <c r="E82" s="20">
        <v>0</v>
      </c>
      <c r="F82" s="20">
        <v>0</v>
      </c>
    </row>
    <row r="83" spans="1:6" ht="35.25" customHeight="1" x14ac:dyDescent="0.2">
      <c r="A83" s="9">
        <v>41030000</v>
      </c>
      <c r="B83" s="10" t="s">
        <v>37</v>
      </c>
      <c r="C83" s="17">
        <f t="shared" si="4"/>
        <v>82904200</v>
      </c>
      <c r="D83" s="18">
        <f>D84+D85</f>
        <v>82904200</v>
      </c>
      <c r="E83" s="18">
        <v>0</v>
      </c>
      <c r="F83" s="18">
        <v>0</v>
      </c>
    </row>
    <row r="84" spans="1:6" ht="33.75" customHeight="1" x14ac:dyDescent="0.2">
      <c r="A84" s="11">
        <v>41033900</v>
      </c>
      <c r="B84" s="12" t="s">
        <v>38</v>
      </c>
      <c r="C84" s="19">
        <f t="shared" si="4"/>
        <v>82904200</v>
      </c>
      <c r="D84" s="20">
        <v>82904200</v>
      </c>
      <c r="E84" s="20">
        <v>0</v>
      </c>
      <c r="F84" s="20">
        <v>0</v>
      </c>
    </row>
    <row r="85" spans="1:6" ht="31.5" hidden="1" x14ac:dyDescent="0.2">
      <c r="A85" s="11">
        <v>41034200</v>
      </c>
      <c r="B85" s="12" t="s">
        <v>39</v>
      </c>
      <c r="C85" s="19">
        <f t="shared" si="4"/>
        <v>0</v>
      </c>
      <c r="D85" s="20"/>
      <c r="E85" s="20">
        <v>0</v>
      </c>
      <c r="F85" s="20">
        <v>0</v>
      </c>
    </row>
    <row r="86" spans="1:6" ht="31.5" x14ac:dyDescent="0.2">
      <c r="A86" s="9">
        <v>41040000</v>
      </c>
      <c r="B86" s="10" t="s">
        <v>40</v>
      </c>
      <c r="C86" s="17">
        <f t="shared" si="4"/>
        <v>4255074</v>
      </c>
      <c r="D86" s="18">
        <f>D87+D88</f>
        <v>4255074</v>
      </c>
      <c r="E86" s="18">
        <v>0</v>
      </c>
      <c r="F86" s="18">
        <v>0</v>
      </c>
    </row>
    <row r="87" spans="1:6" ht="99.75" customHeight="1" x14ac:dyDescent="0.2">
      <c r="A87" s="11">
        <v>41040200</v>
      </c>
      <c r="B87" s="12" t="s">
        <v>41</v>
      </c>
      <c r="C87" s="19">
        <f t="shared" si="4"/>
        <v>4255074</v>
      </c>
      <c r="D87" s="20">
        <v>4255074</v>
      </c>
      <c r="E87" s="20">
        <v>0</v>
      </c>
      <c r="F87" s="20">
        <v>0</v>
      </c>
    </row>
    <row r="88" spans="1:6" ht="15.75" hidden="1" x14ac:dyDescent="0.2">
      <c r="A88" s="11">
        <v>41040400</v>
      </c>
      <c r="B88" s="12" t="s">
        <v>42</v>
      </c>
      <c r="C88" s="19">
        <f t="shared" si="4"/>
        <v>0</v>
      </c>
      <c r="D88" s="20"/>
      <c r="E88" s="20">
        <v>0</v>
      </c>
      <c r="F88" s="20">
        <v>0</v>
      </c>
    </row>
    <row r="89" spans="1:6" ht="31.5" hidden="1" x14ac:dyDescent="0.2">
      <c r="A89" s="9">
        <v>41050000</v>
      </c>
      <c r="B89" s="10" t="s">
        <v>43</v>
      </c>
      <c r="C89" s="17">
        <f t="shared" si="4"/>
        <v>0</v>
      </c>
      <c r="D89" s="18">
        <f>D90+D91</f>
        <v>0</v>
      </c>
      <c r="E89" s="18">
        <v>0</v>
      </c>
      <c r="F89" s="18">
        <v>0</v>
      </c>
    </row>
    <row r="90" spans="1:6" ht="63" hidden="1" x14ac:dyDescent="0.2">
      <c r="A90" s="11">
        <v>41051000</v>
      </c>
      <c r="B90" s="12" t="s">
        <v>44</v>
      </c>
      <c r="C90" s="19">
        <f t="shared" si="4"/>
        <v>0</v>
      </c>
      <c r="D90" s="20"/>
      <c r="E90" s="20">
        <v>0</v>
      </c>
      <c r="F90" s="20">
        <v>0</v>
      </c>
    </row>
    <row r="91" spans="1:6" ht="78.75" hidden="1" x14ac:dyDescent="0.2">
      <c r="A91" s="11">
        <v>41051200</v>
      </c>
      <c r="B91" s="12" t="s">
        <v>45</v>
      </c>
      <c r="C91" s="19">
        <f t="shared" si="4"/>
        <v>0</v>
      </c>
      <c r="D91" s="20"/>
      <c r="E91" s="20">
        <v>0</v>
      </c>
      <c r="F91" s="20">
        <v>0</v>
      </c>
    </row>
    <row r="92" spans="1:6" ht="40.5" customHeight="1" x14ac:dyDescent="0.2">
      <c r="A92" s="9">
        <v>41050000</v>
      </c>
      <c r="B92" s="10" t="s">
        <v>88</v>
      </c>
      <c r="C92" s="17">
        <f>D92+E92</f>
        <v>1981924</v>
      </c>
      <c r="D92" s="18">
        <f>D93+D94+D95</f>
        <v>1981924</v>
      </c>
      <c r="E92" s="18">
        <v>0</v>
      </c>
      <c r="F92" s="18">
        <v>0</v>
      </c>
    </row>
    <row r="93" spans="1:6" ht="69" customHeight="1" x14ac:dyDescent="0.2">
      <c r="A93" s="11">
        <v>41051000</v>
      </c>
      <c r="B93" s="12" t="s">
        <v>89</v>
      </c>
      <c r="C93" s="19">
        <f>D93</f>
        <v>1188200</v>
      </c>
      <c r="D93" s="20">
        <v>1188200</v>
      </c>
      <c r="E93" s="20">
        <v>0</v>
      </c>
      <c r="F93" s="20">
        <v>0</v>
      </c>
    </row>
    <row r="94" spans="1:6" ht="78.75" x14ac:dyDescent="0.2">
      <c r="A94" s="11">
        <v>41051200</v>
      </c>
      <c r="B94" s="12" t="s">
        <v>45</v>
      </c>
      <c r="C94" s="19">
        <f t="shared" ref="C94:C95" si="6">D94</f>
        <v>137224</v>
      </c>
      <c r="D94" s="20">
        <v>137224</v>
      </c>
      <c r="E94" s="20">
        <v>0</v>
      </c>
      <c r="F94" s="20">
        <v>0</v>
      </c>
    </row>
    <row r="95" spans="1:6" ht="78.75" x14ac:dyDescent="0.2">
      <c r="A95" s="11">
        <v>41055000</v>
      </c>
      <c r="B95" s="12" t="s">
        <v>90</v>
      </c>
      <c r="C95" s="19">
        <f t="shared" si="6"/>
        <v>656500</v>
      </c>
      <c r="D95" s="20">
        <v>656500</v>
      </c>
      <c r="E95" s="20">
        <v>0</v>
      </c>
      <c r="F95" s="20">
        <v>0</v>
      </c>
    </row>
    <row r="96" spans="1:6" ht="15.75" x14ac:dyDescent="0.2">
      <c r="A96" s="13" t="s">
        <v>47</v>
      </c>
      <c r="B96" s="14" t="s">
        <v>46</v>
      </c>
      <c r="C96" s="17">
        <f t="shared" si="4"/>
        <v>218947503</v>
      </c>
      <c r="D96" s="17">
        <f>D78+D79</f>
        <v>213796748</v>
      </c>
      <c r="E96" s="17">
        <f t="shared" ref="E96:F96" si="7">E78+E79</f>
        <v>5150755</v>
      </c>
      <c r="F96" s="17">
        <f t="shared" si="7"/>
        <v>766620</v>
      </c>
    </row>
    <row r="97" spans="1:6" ht="15.75" x14ac:dyDescent="0.25">
      <c r="A97" s="15"/>
      <c r="B97" s="15"/>
      <c r="C97" s="21"/>
      <c r="D97" s="21"/>
      <c r="E97" s="21"/>
      <c r="F97" s="21"/>
    </row>
    <row r="98" spans="1:6" ht="15.75" x14ac:dyDescent="0.25">
      <c r="A98" s="15"/>
      <c r="B98" s="15"/>
      <c r="C98" s="22"/>
      <c r="D98" s="22"/>
      <c r="E98" s="22"/>
      <c r="F98" s="22"/>
    </row>
    <row r="99" spans="1:6" ht="15.75" x14ac:dyDescent="0.25">
      <c r="A99" s="1"/>
      <c r="B99" s="16"/>
      <c r="C99" s="23"/>
      <c r="D99" s="23"/>
      <c r="E99" s="24"/>
      <c r="F99" s="24"/>
    </row>
  </sheetData>
  <mergeCells count="9">
    <mergeCell ref="E99:F99"/>
    <mergeCell ref="A5:F5"/>
    <mergeCell ref="A9:A11"/>
    <mergeCell ref="B9:B11"/>
    <mergeCell ref="C9:C11"/>
    <mergeCell ref="D9:D11"/>
    <mergeCell ref="E9:F9"/>
    <mergeCell ref="E10:E11"/>
    <mergeCell ref="F10:F11"/>
  </mergeCells>
  <pageMargins left="0.59055118110236227" right="0.59055118110236227" top="0.39370078740157483" bottom="0.39370078740157483" header="0" footer="0"/>
  <pageSetup paperSize="9" scale="82" fitToHeight="5" orientation="portrait" r:id="rId1"/>
  <rowBreaks count="2" manualBreakCount="2">
    <brk id="30" max="5" man="1"/>
    <brk id="52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Користувач Windows</cp:lastModifiedBy>
  <cp:lastPrinted>2021-01-26T08:32:30Z</cp:lastPrinted>
  <dcterms:created xsi:type="dcterms:W3CDTF">2019-12-17T13:44:35Z</dcterms:created>
  <dcterms:modified xsi:type="dcterms:W3CDTF">2021-01-26T09:11:19Z</dcterms:modified>
</cp:coreProperties>
</file>