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1 засідання сесії\Проекти рішень\БЮДЖЕТ\"/>
    </mc:Choice>
  </mc:AlternateContent>
  <bookViews>
    <workbookView xWindow="480" yWindow="135" windowWidth="10425" windowHeight="5250"/>
  </bookViews>
  <sheets>
    <sheet name="Лист1" sheetId="1" r:id="rId1"/>
  </sheets>
  <definedNames>
    <definedName name="_xlnm.Print_Titles" localSheetId="0">Лист1!$11:$12</definedName>
  </definedNames>
  <calcPr calcId="162913"/>
</workbook>
</file>

<file path=xl/calcChain.xml><?xml version="1.0" encoding="utf-8"?>
<calcChain xmlns="http://schemas.openxmlformats.org/spreadsheetml/2006/main">
  <c r="I31" i="1" l="1"/>
  <c r="I32" i="1"/>
  <c r="I25" i="1" l="1"/>
  <c r="I23" i="1" l="1"/>
  <c r="I35" i="1" l="1"/>
  <c r="I37" i="1" l="1"/>
  <c r="I24" i="1"/>
  <c r="I15" i="1"/>
  <c r="H38" i="1" l="1"/>
  <c r="H14" i="1" s="1"/>
  <c r="H13" i="1" s="1"/>
  <c r="G38" i="1"/>
  <c r="G14" i="1" s="1"/>
  <c r="G13" i="1" s="1"/>
  <c r="I36" i="1" l="1"/>
  <c r="I34" i="1"/>
  <c r="I30" i="1"/>
  <c r="I21" i="1"/>
  <c r="I19" i="1"/>
  <c r="I17" i="1"/>
  <c r="I38" i="1" l="1"/>
  <c r="I14" i="1" s="1"/>
  <c r="I13" i="1" s="1"/>
</calcChain>
</file>

<file path=xl/sharedStrings.xml><?xml version="1.0" encoding="utf-8"?>
<sst xmlns="http://schemas.openxmlformats.org/spreadsheetml/2006/main" count="80" uniqueCount="70">
  <si>
    <t>Додаток 6</t>
  </si>
  <si>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</si>
  <si>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</si>
  <si>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</si>
  <si>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</si>
  <si>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</si>
  <si>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</si>
  <si>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</si>
  <si>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</si>
  <si>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</si>
  <si>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</si>
  <si>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</si>
  <si>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</si>
  <si>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капітальних вкладень бюджету у розрізі інвестиційних проектів у 2021 році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</si>
  <si>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</si>
  <si>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</si>
  <si>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</si>
  <si>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</si>
  <si>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</si>
  <si>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Обсяг капітальних вкладень місцевого бюджету у 2021 році, гривень</t>
  </si>
  <si>
    <t>Очікуваний рівень готовності проекту на кінець 2021 року, %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</si>
  <si>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</si>
  <si>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</si>
  <si>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</si>
  <si>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</si>
  <si>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</si>
  <si>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</si>
  <si>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</si>
  <si>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</si>
  <si>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</si>
  <si>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</si>
  <si>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</si>
  <si>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</si>
  <si>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</si>
  <si>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</si>
  <si>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</si>
  <si>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</si>
  <si>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</si>
  <si>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</si>
  <si>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</si>
  <si>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</si>
  <si>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</si>
  <si>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</si>
  <si>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</si>
  <si>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</si>
  <si>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</si>
  <si>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</si>
  <si>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</si>
  <si>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</si>
  <si>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</si>
  <si>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2018-2023</t>
  </si>
  <si>
    <t>2019-2024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</si>
  <si>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</si>
  <si>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</si>
  <si>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Капітальний ремонт приміщення туалету Базалійської ЗОШ І-ІІІ ступенів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</si>
  <si>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</si>
  <si>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</si>
  <si>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</si>
  <si>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</si>
  <si>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</si>
  <si>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</si>
  <si>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</si>
  <si>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 xml:space="preserve">до рішення селищної ради 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</si>
  <si>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</si>
  <si>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</si>
  <si>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</si>
  <si>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>Капітальний ремонт системи опалення Святецької ЗОШ І-ІІІ ступенів Теофіпольської селищної ради по вул. Млинова, 1 с.Святець Хмельницької області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</si>
  <si>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</si>
  <si>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1021</t>
  </si>
  <si>
    <t>20 серпня  2021 року №9-11/2021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</si>
</sst>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5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zoomScale="60" zoomScaleNormal="100" workbookViewId="0">
      <selection activeCell="H3" sqref="H3:J3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27"/>
      <c r="B1" s="3"/>
      <c r="C1" s="4"/>
      <c r="D1" s="4"/>
      <c r="E1" s="4"/>
      <c r="F1" s="4"/>
      <c r="G1" s="4"/>
      <c r="H1" s="28" t="s">
        <v>0</v>
      </c>
      <c r="I1" s="28"/>
      <c r="J1" s="4"/>
    </row>
    <row r="2" spans="1:10" ht="15.75" customHeight="1" x14ac:dyDescent="0.25">
      <c r="A2" s="27"/>
      <c r="B2" s="3"/>
      <c r="C2" s="4"/>
      <c r="D2" s="4"/>
      <c r="E2" s="4"/>
      <c r="F2" s="4"/>
      <c r="G2" s="4"/>
      <c r="H2" s="29" t="s">
        <v>62</v>
      </c>
      <c r="I2" s="29"/>
      <c r="J2" s="4"/>
    </row>
    <row r="3" spans="1:10" ht="21.75" customHeight="1" x14ac:dyDescent="0.25">
      <c r="A3" s="27"/>
      <c r="B3" s="3"/>
      <c r="C3" s="4"/>
      <c r="D3" s="4"/>
      <c r="E3" s="4"/>
      <c r="F3" s="4"/>
      <c r="G3" s="4"/>
      <c r="H3" s="29" t="s">
        <v>69</v>
      </c>
      <c r="I3" s="29"/>
      <c r="J3" s="29"/>
    </row>
    <row r="4" spans="1:10" ht="3.6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5.75" customHeight="1" x14ac:dyDescent="0.2">
      <c r="A6" s="24" t="s">
        <v>13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3.6" customHeight="1" x14ac:dyDescent="0.25">
      <c r="A7" s="20"/>
      <c r="B7" s="20"/>
      <c r="C7" s="20"/>
      <c r="D7" s="20"/>
      <c r="E7" s="20"/>
      <c r="F7" s="20"/>
      <c r="G7" s="20"/>
      <c r="H7" s="20"/>
      <c r="I7" s="4"/>
      <c r="J7" s="4"/>
    </row>
    <row r="8" spans="1:10" ht="15.75" x14ac:dyDescent="0.25">
      <c r="A8" s="19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52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21" customFormat="1" ht="118.15" customHeight="1" x14ac:dyDescent="0.2">
      <c r="A11" s="17" t="s">
        <v>2</v>
      </c>
      <c r="B11" s="17" t="s">
        <v>3</v>
      </c>
      <c r="C11" s="17" t="s">
        <v>4</v>
      </c>
      <c r="D11" s="17" t="s">
        <v>5</v>
      </c>
      <c r="E11" s="17" t="s">
        <v>6</v>
      </c>
      <c r="F11" s="17" t="s">
        <v>7</v>
      </c>
      <c r="G11" s="17" t="s">
        <v>8</v>
      </c>
      <c r="H11" s="17" t="s">
        <v>9</v>
      </c>
      <c r="I11" s="17" t="s">
        <v>19</v>
      </c>
      <c r="J11" s="17" t="s">
        <v>20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11" t="s">
        <v>10</v>
      </c>
      <c r="E13" s="7"/>
      <c r="F13" s="7"/>
      <c r="G13" s="10">
        <f t="shared" ref="G13:H13" si="0">G14</f>
        <v>24926037.640000001</v>
      </c>
      <c r="H13" s="10">
        <f t="shared" si="0"/>
        <v>0</v>
      </c>
      <c r="I13" s="10">
        <f>I14</f>
        <v>23288652</v>
      </c>
      <c r="J13" s="7"/>
    </row>
    <row r="14" spans="1:10" ht="49.9" customHeight="1" x14ac:dyDescent="0.2">
      <c r="A14" s="7"/>
      <c r="B14" s="7"/>
      <c r="C14" s="7"/>
      <c r="D14" s="11" t="s">
        <v>14</v>
      </c>
      <c r="E14" s="7"/>
      <c r="F14" s="7"/>
      <c r="G14" s="10">
        <f t="shared" ref="G14:H14" si="1">G38</f>
        <v>24926037.640000001</v>
      </c>
      <c r="H14" s="10">
        <f t="shared" si="1"/>
        <v>0</v>
      </c>
      <c r="I14" s="10">
        <f>I38</f>
        <v>23288652</v>
      </c>
      <c r="J14" s="7"/>
    </row>
    <row r="15" spans="1:10" ht="12.75" customHeight="1" x14ac:dyDescent="0.2">
      <c r="A15" s="23" t="s">
        <v>15</v>
      </c>
      <c r="B15" s="23" t="s">
        <v>16</v>
      </c>
      <c r="C15" s="23" t="s">
        <v>17</v>
      </c>
      <c r="D15" s="25" t="s">
        <v>18</v>
      </c>
      <c r="E15" s="26" t="s">
        <v>64</v>
      </c>
      <c r="F15" s="26"/>
      <c r="G15" s="30"/>
      <c r="H15" s="30"/>
      <c r="I15" s="30">
        <f>48925+6480+5937</f>
        <v>61342</v>
      </c>
      <c r="J15" s="26"/>
    </row>
    <row r="16" spans="1:10" ht="45" customHeight="1" x14ac:dyDescent="0.2">
      <c r="A16" s="23"/>
      <c r="B16" s="23"/>
      <c r="C16" s="23"/>
      <c r="D16" s="25"/>
      <c r="E16" s="26"/>
      <c r="F16" s="26"/>
      <c r="G16" s="30"/>
      <c r="H16" s="30"/>
      <c r="I16" s="30"/>
      <c r="J16" s="26"/>
    </row>
    <row r="17" spans="1:10" ht="66" customHeight="1" x14ac:dyDescent="0.2">
      <c r="A17" s="23"/>
      <c r="B17" s="23"/>
      <c r="C17" s="23"/>
      <c r="D17" s="25"/>
      <c r="E17" s="16" t="s">
        <v>65</v>
      </c>
      <c r="F17" s="7"/>
      <c r="G17" s="9"/>
      <c r="H17" s="9"/>
      <c r="I17" s="9">
        <f>103800+19845</f>
        <v>123645</v>
      </c>
      <c r="J17" s="7"/>
    </row>
    <row r="18" spans="1:10" ht="59.45" customHeight="1" x14ac:dyDescent="0.2">
      <c r="A18" s="14" t="s">
        <v>57</v>
      </c>
      <c r="B18" s="14" t="s">
        <v>58</v>
      </c>
      <c r="C18" s="14" t="s">
        <v>59</v>
      </c>
      <c r="D18" s="15" t="s">
        <v>60</v>
      </c>
      <c r="E18" s="12" t="s">
        <v>61</v>
      </c>
      <c r="F18" s="12"/>
      <c r="G18" s="13"/>
      <c r="H18" s="13"/>
      <c r="I18" s="13">
        <v>32000</v>
      </c>
      <c r="J18" s="12"/>
    </row>
    <row r="19" spans="1:10" ht="54.6" customHeight="1" x14ac:dyDescent="0.2">
      <c r="A19" s="23" t="s">
        <v>21</v>
      </c>
      <c r="B19" s="23">
        <v>1021</v>
      </c>
      <c r="C19" s="23" t="s">
        <v>22</v>
      </c>
      <c r="D19" s="25" t="s">
        <v>23</v>
      </c>
      <c r="E19" s="7" t="s">
        <v>24</v>
      </c>
      <c r="F19" s="7"/>
      <c r="G19" s="9"/>
      <c r="H19" s="9"/>
      <c r="I19" s="9">
        <f>45300+16500</f>
        <v>61800</v>
      </c>
      <c r="J19" s="7"/>
    </row>
    <row r="20" spans="1:10" ht="37.9" customHeight="1" x14ac:dyDescent="0.2">
      <c r="A20" s="23"/>
      <c r="B20" s="23"/>
      <c r="C20" s="23"/>
      <c r="D20" s="25"/>
      <c r="E20" s="7" t="s">
        <v>25</v>
      </c>
      <c r="F20" s="7"/>
      <c r="G20" s="9"/>
      <c r="H20" s="9"/>
      <c r="I20" s="9">
        <v>21667</v>
      </c>
      <c r="J20" s="7"/>
    </row>
    <row r="21" spans="1:10" ht="88.9" customHeight="1" x14ac:dyDescent="0.2">
      <c r="A21" s="23"/>
      <c r="B21" s="23"/>
      <c r="C21" s="23"/>
      <c r="D21" s="25"/>
      <c r="E21" s="7" t="s">
        <v>26</v>
      </c>
      <c r="F21" s="7"/>
      <c r="G21" s="9"/>
      <c r="H21" s="9"/>
      <c r="I21" s="9">
        <f>1000000+6000+6600-1536</f>
        <v>1011064</v>
      </c>
      <c r="J21" s="7"/>
    </row>
    <row r="22" spans="1:10" ht="55.9" customHeight="1" x14ac:dyDescent="0.2">
      <c r="A22" s="23"/>
      <c r="B22" s="23"/>
      <c r="C22" s="23"/>
      <c r="D22" s="25"/>
      <c r="E22" s="7" t="s">
        <v>27</v>
      </c>
      <c r="F22" s="7"/>
      <c r="G22" s="9"/>
      <c r="H22" s="9"/>
      <c r="I22" s="9">
        <v>200000</v>
      </c>
      <c r="J22" s="7"/>
    </row>
    <row r="23" spans="1:10" ht="57" customHeight="1" x14ac:dyDescent="0.2">
      <c r="A23" s="23"/>
      <c r="B23" s="23"/>
      <c r="C23" s="23"/>
      <c r="D23" s="25"/>
      <c r="E23" s="12" t="s">
        <v>67</v>
      </c>
      <c r="F23" s="12"/>
      <c r="G23" s="13"/>
      <c r="H23" s="13"/>
      <c r="I23" s="13">
        <f>35950+6480+450000-1620</f>
        <v>490810</v>
      </c>
      <c r="J23" s="12"/>
    </row>
    <row r="24" spans="1:10" ht="53.45" customHeight="1" x14ac:dyDescent="0.2">
      <c r="A24" s="23"/>
      <c r="B24" s="23"/>
      <c r="C24" s="23"/>
      <c r="D24" s="25"/>
      <c r="E24" s="12" t="s">
        <v>66</v>
      </c>
      <c r="F24" s="12"/>
      <c r="G24" s="13"/>
      <c r="H24" s="13"/>
      <c r="I24" s="13">
        <f>32000+6540+8100+1000000</f>
        <v>1046640</v>
      </c>
      <c r="J24" s="12"/>
    </row>
    <row r="25" spans="1:10" ht="40.15" customHeight="1" x14ac:dyDescent="0.2">
      <c r="A25" s="23"/>
      <c r="B25" s="23"/>
      <c r="C25" s="23"/>
      <c r="D25" s="25"/>
      <c r="E25" s="12" t="s">
        <v>54</v>
      </c>
      <c r="F25" s="12"/>
      <c r="G25" s="13"/>
      <c r="H25" s="13"/>
      <c r="I25" s="13">
        <f>91884+58116</f>
        <v>150000</v>
      </c>
      <c r="J25" s="12"/>
    </row>
    <row r="26" spans="1:10" ht="78" customHeight="1" x14ac:dyDescent="0.2">
      <c r="A26" s="23" t="s">
        <v>21</v>
      </c>
      <c r="B26" s="23" t="s">
        <v>68</v>
      </c>
      <c r="C26" s="23" t="s">
        <v>22</v>
      </c>
      <c r="D26" s="25" t="s">
        <v>23</v>
      </c>
      <c r="E26" s="12" t="s">
        <v>53</v>
      </c>
      <c r="F26" s="12"/>
      <c r="G26" s="13"/>
      <c r="H26" s="13"/>
      <c r="I26" s="13">
        <v>56615</v>
      </c>
      <c r="J26" s="12"/>
    </row>
    <row r="27" spans="1:10" ht="72" customHeight="1" x14ac:dyDescent="0.2">
      <c r="A27" s="23"/>
      <c r="B27" s="23"/>
      <c r="C27" s="23"/>
      <c r="D27" s="25"/>
      <c r="E27" s="12" t="s">
        <v>55</v>
      </c>
      <c r="F27" s="12"/>
      <c r="G27" s="13"/>
      <c r="H27" s="13"/>
      <c r="I27" s="13">
        <v>25000</v>
      </c>
      <c r="J27" s="12"/>
    </row>
    <row r="28" spans="1:10" ht="84" customHeight="1" x14ac:dyDescent="0.2">
      <c r="A28" s="23"/>
      <c r="B28" s="23"/>
      <c r="C28" s="23"/>
      <c r="D28" s="25"/>
      <c r="E28" s="12" t="s">
        <v>56</v>
      </c>
      <c r="F28" s="12"/>
      <c r="G28" s="13"/>
      <c r="H28" s="13"/>
      <c r="I28" s="13">
        <v>56615</v>
      </c>
      <c r="J28" s="12"/>
    </row>
    <row r="29" spans="1:10" ht="52.15" customHeight="1" x14ac:dyDescent="0.2">
      <c r="A29" s="23"/>
      <c r="B29" s="23"/>
      <c r="C29" s="23"/>
      <c r="D29" s="25"/>
      <c r="E29" s="22" t="s">
        <v>63</v>
      </c>
      <c r="F29" s="12"/>
      <c r="G29" s="13"/>
      <c r="H29" s="13"/>
      <c r="I29" s="13">
        <v>94500</v>
      </c>
      <c r="J29" s="12"/>
    </row>
    <row r="30" spans="1:10" ht="86.45" customHeight="1" x14ac:dyDescent="0.2">
      <c r="A30" s="6" t="s">
        <v>28</v>
      </c>
      <c r="B30" s="6">
        <v>2010</v>
      </c>
      <c r="C30" s="6" t="s">
        <v>29</v>
      </c>
      <c r="D30" s="6" t="s">
        <v>30</v>
      </c>
      <c r="E30" s="7" t="s">
        <v>31</v>
      </c>
      <c r="F30" s="7"/>
      <c r="G30" s="9"/>
      <c r="H30" s="9"/>
      <c r="I30" s="9">
        <f>49900+20900</f>
        <v>70800</v>
      </c>
      <c r="J30" s="7"/>
    </row>
    <row r="31" spans="1:10" ht="36" customHeight="1" x14ac:dyDescent="0.2">
      <c r="A31" s="23" t="s">
        <v>32</v>
      </c>
      <c r="B31" s="23">
        <v>6030</v>
      </c>
      <c r="C31" s="23" t="s">
        <v>33</v>
      </c>
      <c r="D31" s="23" t="s">
        <v>35</v>
      </c>
      <c r="E31" s="7" t="s">
        <v>34</v>
      </c>
      <c r="F31" s="7" t="s">
        <v>50</v>
      </c>
      <c r="G31" s="9">
        <v>16687293.640000001</v>
      </c>
      <c r="H31" s="9"/>
      <c r="I31" s="9">
        <f>766620-47406+49500</f>
        <v>768714</v>
      </c>
      <c r="J31" s="7"/>
    </row>
    <row r="32" spans="1:10" ht="46.9" customHeight="1" x14ac:dyDescent="0.2">
      <c r="A32" s="23"/>
      <c r="B32" s="23"/>
      <c r="C32" s="23"/>
      <c r="D32" s="23"/>
      <c r="E32" s="7" t="s">
        <v>37</v>
      </c>
      <c r="F32" s="7" t="s">
        <v>51</v>
      </c>
      <c r="G32" s="9">
        <v>8238744</v>
      </c>
      <c r="H32" s="9"/>
      <c r="I32" s="9">
        <f>47406+47406+702</f>
        <v>95514</v>
      </c>
      <c r="J32" s="7"/>
    </row>
    <row r="33" spans="1:10" ht="49.9" customHeight="1" x14ac:dyDescent="0.2">
      <c r="A33" s="23"/>
      <c r="B33" s="23"/>
      <c r="C33" s="23"/>
      <c r="D33" s="23"/>
      <c r="E33" s="7" t="s">
        <v>38</v>
      </c>
      <c r="F33" s="7"/>
      <c r="G33" s="9"/>
      <c r="H33" s="9"/>
      <c r="I33" s="9">
        <v>1051600</v>
      </c>
      <c r="J33" s="7"/>
    </row>
    <row r="34" spans="1:10" ht="36.6" customHeight="1" x14ac:dyDescent="0.2">
      <c r="A34" s="23"/>
      <c r="B34" s="23"/>
      <c r="C34" s="23"/>
      <c r="D34" s="23"/>
      <c r="E34" s="7" t="s">
        <v>36</v>
      </c>
      <c r="F34" s="7"/>
      <c r="G34" s="9"/>
      <c r="H34" s="9"/>
      <c r="I34" s="9">
        <f>1755+150000</f>
        <v>151755</v>
      </c>
      <c r="J34" s="7"/>
    </row>
    <row r="35" spans="1:10" ht="70.900000000000006" customHeight="1" x14ac:dyDescent="0.2">
      <c r="A35" s="6" t="s">
        <v>39</v>
      </c>
      <c r="B35" s="6">
        <v>7363</v>
      </c>
      <c r="C35" s="6" t="s">
        <v>40</v>
      </c>
      <c r="D35" s="7" t="s">
        <v>41</v>
      </c>
      <c r="E35" s="7" t="s">
        <v>34</v>
      </c>
      <c r="F35" s="7"/>
      <c r="G35" s="9"/>
      <c r="H35" s="9"/>
      <c r="I35" s="9">
        <f>4000000+2908000</f>
        <v>6908000</v>
      </c>
      <c r="J35" s="7"/>
    </row>
    <row r="36" spans="1:10" ht="69" customHeight="1" x14ac:dyDescent="0.2">
      <c r="A36" s="6" t="s">
        <v>42</v>
      </c>
      <c r="B36" s="6" t="s">
        <v>43</v>
      </c>
      <c r="C36" s="6" t="s">
        <v>40</v>
      </c>
      <c r="D36" s="7" t="s">
        <v>44</v>
      </c>
      <c r="E36" s="7" t="s">
        <v>45</v>
      </c>
      <c r="F36" s="7"/>
      <c r="G36" s="9"/>
      <c r="H36" s="9"/>
      <c r="I36" s="9">
        <f>7676292+1669174</f>
        <v>9345466</v>
      </c>
      <c r="J36" s="7"/>
    </row>
    <row r="37" spans="1:10" ht="56.45" customHeight="1" x14ac:dyDescent="0.2">
      <c r="A37" s="8" t="s">
        <v>46</v>
      </c>
      <c r="B37" s="7">
        <v>7461</v>
      </c>
      <c r="C37" s="8" t="s">
        <v>47</v>
      </c>
      <c r="D37" s="7" t="s">
        <v>48</v>
      </c>
      <c r="E37" s="7" t="s">
        <v>49</v>
      </c>
      <c r="F37" s="7"/>
      <c r="G37" s="9"/>
      <c r="H37" s="9"/>
      <c r="I37" s="9">
        <f>7105+8000+1450000</f>
        <v>1465105</v>
      </c>
      <c r="J37" s="7"/>
    </row>
    <row r="38" spans="1:10" s="18" customFormat="1" ht="27.75" customHeight="1" x14ac:dyDescent="0.2">
      <c r="A38" s="11" t="s">
        <v>11</v>
      </c>
      <c r="B38" s="11" t="s">
        <v>11</v>
      </c>
      <c r="C38" s="11" t="s">
        <v>11</v>
      </c>
      <c r="D38" s="11" t="s">
        <v>12</v>
      </c>
      <c r="E38" s="11" t="s">
        <v>11</v>
      </c>
      <c r="F38" s="11" t="s">
        <v>11</v>
      </c>
      <c r="G38" s="10">
        <f>SUM(G15:G37)</f>
        <v>24926037.640000001</v>
      </c>
      <c r="H38" s="10">
        <f>SUM(H15:H37)</f>
        <v>0</v>
      </c>
      <c r="I38" s="10">
        <f>SUM(I15:I37)</f>
        <v>23288652</v>
      </c>
      <c r="J38" s="11" t="s">
        <v>11</v>
      </c>
    </row>
  </sheetData>
  <mergeCells count="28">
    <mergeCell ref="I15:I16"/>
    <mergeCell ref="E15:E16"/>
    <mergeCell ref="C15:C17"/>
    <mergeCell ref="D15:D17"/>
    <mergeCell ref="F15:F16"/>
    <mergeCell ref="G15:G16"/>
    <mergeCell ref="H15:H16"/>
    <mergeCell ref="A1:A3"/>
    <mergeCell ref="H1:I1"/>
    <mergeCell ref="H2:I2"/>
    <mergeCell ref="A5:J5"/>
    <mergeCell ref="H3:J3"/>
    <mergeCell ref="A31:A34"/>
    <mergeCell ref="C31:C34"/>
    <mergeCell ref="B31:B34"/>
    <mergeCell ref="D31:D34"/>
    <mergeCell ref="A6:J6"/>
    <mergeCell ref="A26:A29"/>
    <mergeCell ref="B19:B25"/>
    <mergeCell ref="C19:C25"/>
    <mergeCell ref="A19:A25"/>
    <mergeCell ref="D19:D25"/>
    <mergeCell ref="B26:B29"/>
    <mergeCell ref="C26:C29"/>
    <mergeCell ref="D26:D29"/>
    <mergeCell ref="J15:J16"/>
    <mergeCell ref="A15:A17"/>
    <mergeCell ref="B15:B17"/>
  </mergeCells>
  <pageMargins left="0.70866141732283472" right="0.70866141732283472" top="0.35433070866141736" bottom="0.15748031496062992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Користувач Windows</cp:lastModifiedBy>
  <cp:lastPrinted>2021-08-03T07:34:09Z</cp:lastPrinted>
  <dcterms:created xsi:type="dcterms:W3CDTF">2021-07-06T12:02:52Z</dcterms:created>
  <dcterms:modified xsi:type="dcterms:W3CDTF">2021-08-25T08:02:17Z</dcterms:modified>
</cp:coreProperties>
</file>