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есія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Titles" localSheetId="0">Лист1!$11:$14</definedName>
    <definedName name="_xlnm.Print_Area" localSheetId="0">Лист1!$A$1:$F$107</definedName>
  </definedNames>
  <calcPr calcId="162913"/>
</workbook>
</file>

<file path=xl/calcChain.xml><?xml version="1.0" encoding="utf-8"?>
<calcChain xmlns="http://schemas.openxmlformats.org/spreadsheetml/2006/main">
  <c r="E85" i="1" l="1"/>
  <c r="F85" i="1"/>
  <c r="D85" i="1"/>
  <c r="C88" i="1"/>
  <c r="E95" i="1" l="1"/>
  <c r="F95" i="1"/>
  <c r="C104" i="1"/>
  <c r="C99" i="1" l="1"/>
  <c r="D105" i="1" l="1"/>
  <c r="C97" i="1" l="1"/>
  <c r="C102" i="1"/>
  <c r="C101" i="1"/>
  <c r="C87" i="1" l="1"/>
  <c r="D98" i="1" l="1"/>
  <c r="D95" i="1" s="1"/>
  <c r="C95" i="1" s="1"/>
  <c r="C100" i="1"/>
  <c r="E82" i="1" l="1"/>
  <c r="E81" i="1" s="1"/>
  <c r="F82" i="1"/>
  <c r="F81" i="1" s="1"/>
  <c r="C98" i="1" l="1"/>
  <c r="C103" i="1"/>
  <c r="C105" i="1"/>
  <c r="D30" i="1" l="1"/>
  <c r="C30" i="1" s="1"/>
  <c r="C31" i="1"/>
  <c r="E16" i="1" l="1"/>
  <c r="F16" i="1"/>
  <c r="F15" i="1" s="1"/>
  <c r="E70" i="1" l="1"/>
  <c r="D92" i="1" l="1"/>
  <c r="D89" i="1"/>
  <c r="D83" i="1"/>
  <c r="F78" i="1"/>
  <c r="F77" i="1" s="1"/>
  <c r="F76" i="1" s="1"/>
  <c r="F80" i="1" s="1"/>
  <c r="F107" i="1" s="1"/>
  <c r="E73" i="1"/>
  <c r="C75" i="1"/>
  <c r="E69" i="1"/>
  <c r="E78" i="1"/>
  <c r="E77" i="1" s="1"/>
  <c r="E76" i="1" s="1"/>
  <c r="E51" i="1"/>
  <c r="E50" i="1" s="1"/>
  <c r="E15" i="1" s="1"/>
  <c r="F64" i="1"/>
  <c r="E64" i="1"/>
  <c r="D64" i="1"/>
  <c r="C65" i="1"/>
  <c r="D34" i="1"/>
  <c r="D17" i="1"/>
  <c r="D66" i="1"/>
  <c r="D60" i="1"/>
  <c r="E57" i="1"/>
  <c r="F57" i="1"/>
  <c r="D57" i="1"/>
  <c r="D56" i="1" s="1"/>
  <c r="C45" i="1"/>
  <c r="C44" i="1" s="1"/>
  <c r="F44" i="1"/>
  <c r="E44" i="1"/>
  <c r="D44" i="1"/>
  <c r="D46" i="1"/>
  <c r="D82" i="1" l="1"/>
  <c r="D81" i="1" s="1"/>
  <c r="D59" i="1"/>
  <c r="D55" i="1" s="1"/>
  <c r="C64" i="1"/>
  <c r="D33" i="1"/>
  <c r="E80" i="1"/>
  <c r="E107" i="1" s="1"/>
  <c r="C34" i="1"/>
  <c r="C17" i="1"/>
  <c r="D22" i="1"/>
  <c r="D16" i="1" s="1"/>
  <c r="D25" i="1"/>
  <c r="D24" i="1" s="1"/>
  <c r="C94" i="1"/>
  <c r="C93" i="1"/>
  <c r="C92" i="1"/>
  <c r="C91" i="1"/>
  <c r="C90" i="1"/>
  <c r="C89" i="1"/>
  <c r="C86" i="1"/>
  <c r="C85" i="1"/>
  <c r="C84" i="1"/>
  <c r="C83" i="1"/>
  <c r="C79" i="1"/>
  <c r="C78" i="1"/>
  <c r="C77" i="1"/>
  <c r="C76" i="1"/>
  <c r="C74" i="1"/>
  <c r="C73" i="1"/>
  <c r="C72" i="1"/>
  <c r="C71" i="1"/>
  <c r="C70" i="1"/>
  <c r="C69" i="1"/>
  <c r="C68" i="1"/>
  <c r="C67" i="1"/>
  <c r="C66" i="1"/>
  <c r="C63" i="1"/>
  <c r="C62" i="1"/>
  <c r="C61" i="1"/>
  <c r="C60" i="1"/>
  <c r="C58" i="1"/>
  <c r="C57" i="1"/>
  <c r="C56" i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7" i="1"/>
  <c r="C36" i="1"/>
  <c r="C35" i="1"/>
  <c r="C32" i="1"/>
  <c r="C26" i="1"/>
  <c r="C23" i="1"/>
  <c r="C21" i="1"/>
  <c r="C20" i="1"/>
  <c r="C19" i="1"/>
  <c r="C18" i="1"/>
  <c r="C81" i="1" l="1"/>
  <c r="C82" i="1"/>
  <c r="C22" i="1"/>
  <c r="C55" i="1"/>
  <c r="C59" i="1"/>
  <c r="C33" i="1"/>
  <c r="C25" i="1"/>
  <c r="C16" i="1"/>
  <c r="C24" i="1"/>
  <c r="C29" i="1" l="1"/>
  <c r="D28" i="1"/>
  <c r="C28" i="1" l="1"/>
  <c r="D27" i="1"/>
  <c r="C27" i="1" l="1"/>
  <c r="D15" i="1"/>
  <c r="D80" i="1" l="1"/>
  <c r="C15" i="1"/>
  <c r="D107" i="1" l="1"/>
  <c r="C107" i="1" s="1"/>
  <c r="C80" i="1"/>
</calcChain>
</file>

<file path=xl/sharedStrings.xml><?xml version="1.0" encoding="utf-8"?>
<sst xmlns="http://schemas.openxmlformats.org/spreadsheetml/2006/main" count="104" uniqueCount="102">
  <si>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</si>
  <si>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</si>
  <si>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</si>
  <si>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</si>
  <si>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</si>
  <si>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</si>
  <si>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</si>
  <si>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</si>
  <si>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</si>
  <si>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</si>
  <si>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</si>
  <si>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</si>
  <si>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</si>
  <si>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</si>
  <si>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</si>
  <si>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</si>
  <si>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</si>
  <si>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</si>
  <si>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</si>
  <si>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</si>
  <si>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</si>
  <si>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</si>
  <si>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</si>
  <si>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</si>
  <si>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</si>
  <si>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</si>
  <si>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</si>
  <si>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</si>
  <si>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</si>
  <si>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</si>
  <si>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</si>
  <si>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</si>
  <si>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</si>
  <si>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</si>
  <si>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</si>
  <si>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</si>
  <si>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</si>
  <si>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</si>
  <si>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</si>
  <si>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</si>
  <si>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</si>
  <si>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</si>
  <si>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</si>
  <si>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</si>
  <si>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</si>
  <si>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</si>
  <si>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</si>
  <si>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</si>
  <si>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</si>
  <si>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</si>
  <si>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</si>
  <si>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</si>
  <si>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</si>
  <si>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</si>
  <si>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</si>
  <si>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</si>
  <si>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</si>
  <si>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</si>
  <si>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</si>
  <si>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</si>
  <si>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</si>
  <si>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</si>
  <si>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</si>
  <si>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</si>
  <si>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</si>
  <si>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</si>
  <si>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</si>
  <si>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</si>
  <si>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</si>
  <si>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</si>
  <si>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</si>
  <si>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</si>
  <si>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</si>
  <si>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</si>
  <si>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</si>
  <si>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</si>
  <si>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</si>
  <si>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</si>
  <si>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</si>
  <si>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</si>
  <si>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</si>
  <si>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</si>
  <si>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</si>
  <si>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</si>
  <si>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</si>
  <si>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</si>
  <si>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</si>
  <si>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</si>
  <si>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</si>
  <si>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</si>
  <si>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</si>
  <si>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</si>
  <si>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</si>
  <si>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субвенції з місцевого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</si>
  <si>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</si>
  <si>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до проєкту рішення селищної ради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</si>
  <si>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</si>
  <si>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</si>
  <si>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реалізацію програми "Спроможна школа для кращих результатів" за рахунок відповідної субвенції з державного бюджету</t>
  </si>
  <si>
    <t>Субвенція з державного бюджету місцевим бюджетам на розвиток мережі центрів надання адміністративних послуг</t>
  </si>
  <si>
    <t>_______ 2021 року</t>
  </si>
  <si>
    <t>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</si>
</sst>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view="pageBreakPreview" zoomScale="60" zoomScaleNormal="100" workbookViewId="0">
      <selection activeCell="E16" sqref="E16"/>
    </sheetView>
  </sheetViews>
  <sheetFormatPr defaultRowHeight="12.75" x14ac:dyDescent="0.2"/>
  <cols>
    <col min="1" max="1" width="15.140625" customWidth="1"/>
    <col min="2" max="2" width="53.42578125" customWidth="1"/>
    <col min="3" max="5" width="15.28515625" customWidth="1"/>
    <col min="6" max="6" width="20.42578125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95</v>
      </c>
      <c r="E2" s="1"/>
      <c r="F2" s="1"/>
    </row>
    <row r="3" spans="1:6" ht="15.75" x14ac:dyDescent="0.25">
      <c r="A3" s="1"/>
      <c r="B3" s="1"/>
      <c r="C3" s="1"/>
      <c r="D3" s="2"/>
      <c r="E3" s="1"/>
      <c r="F3" s="1"/>
    </row>
    <row r="4" spans="1:6" ht="15.75" x14ac:dyDescent="0.25">
      <c r="A4" s="1"/>
      <c r="B4" s="1"/>
      <c r="C4" s="1"/>
      <c r="D4" s="30" t="s">
        <v>100</v>
      </c>
      <c r="E4" s="30"/>
      <c r="F4" s="30"/>
    </row>
    <row r="5" spans="1:6" ht="15.75" x14ac:dyDescent="0.25">
      <c r="A5" s="1"/>
      <c r="B5" s="1"/>
      <c r="C5" s="1"/>
      <c r="D5" s="1" t="s">
        <v>101</v>
      </c>
      <c r="E5" s="1"/>
      <c r="F5" s="1"/>
    </row>
    <row r="6" spans="1:6" ht="15.75" x14ac:dyDescent="0.25">
      <c r="A6" s="1"/>
      <c r="B6" s="1"/>
      <c r="C6" s="1"/>
      <c r="D6" s="1"/>
      <c r="E6" s="1"/>
      <c r="F6" s="1"/>
    </row>
    <row r="7" spans="1:6" ht="36.75" customHeight="1" x14ac:dyDescent="0.25">
      <c r="A7" s="32" t="s">
        <v>91</v>
      </c>
      <c r="B7" s="33"/>
      <c r="C7" s="33"/>
      <c r="D7" s="33"/>
      <c r="E7" s="33"/>
      <c r="F7" s="33"/>
    </row>
    <row r="8" spans="1:6" ht="21" customHeight="1" x14ac:dyDescent="0.25">
      <c r="A8" s="3">
        <v>22563000000</v>
      </c>
      <c r="B8" s="4"/>
      <c r="C8" s="4"/>
      <c r="D8" s="4"/>
      <c r="E8" s="4"/>
      <c r="F8" s="4"/>
    </row>
    <row r="9" spans="1:6" ht="15" customHeight="1" x14ac:dyDescent="0.25">
      <c r="A9" s="5" t="s">
        <v>90</v>
      </c>
      <c r="B9" s="4"/>
      <c r="C9" s="4"/>
      <c r="D9" s="4"/>
      <c r="E9" s="4"/>
      <c r="F9" s="4"/>
    </row>
    <row r="10" spans="1:6" ht="15.75" x14ac:dyDescent="0.25">
      <c r="A10" s="1"/>
      <c r="B10" s="1"/>
      <c r="C10" s="1"/>
      <c r="D10" s="1"/>
      <c r="E10" s="1"/>
      <c r="F10" s="6" t="s">
        <v>1</v>
      </c>
    </row>
    <row r="11" spans="1:6" ht="15.75" x14ac:dyDescent="0.2">
      <c r="A11" s="34" t="s">
        <v>2</v>
      </c>
      <c r="B11" s="34" t="s">
        <v>3</v>
      </c>
      <c r="C11" s="35" t="s">
        <v>4</v>
      </c>
      <c r="D11" s="34" t="s">
        <v>5</v>
      </c>
      <c r="E11" s="34" t="s">
        <v>6</v>
      </c>
      <c r="F11" s="34"/>
    </row>
    <row r="12" spans="1:6" x14ac:dyDescent="0.2">
      <c r="A12" s="34"/>
      <c r="B12" s="34"/>
      <c r="C12" s="34"/>
      <c r="D12" s="34"/>
      <c r="E12" s="34" t="s">
        <v>7</v>
      </c>
      <c r="F12" s="34" t="s">
        <v>8</v>
      </c>
    </row>
    <row r="13" spans="1:6" ht="39" customHeight="1" x14ac:dyDescent="0.2">
      <c r="A13" s="34"/>
      <c r="B13" s="34"/>
      <c r="C13" s="34"/>
      <c r="D13" s="34"/>
      <c r="E13" s="34"/>
      <c r="F13" s="34"/>
    </row>
    <row r="14" spans="1:6" ht="15.75" x14ac:dyDescent="0.2">
      <c r="A14" s="7">
        <v>1</v>
      </c>
      <c r="B14" s="7">
        <v>2</v>
      </c>
      <c r="C14" s="8">
        <v>3</v>
      </c>
      <c r="D14" s="7">
        <v>4</v>
      </c>
      <c r="E14" s="7">
        <v>5</v>
      </c>
      <c r="F14" s="7">
        <v>6</v>
      </c>
    </row>
    <row r="15" spans="1:6" ht="15.75" x14ac:dyDescent="0.2">
      <c r="A15" s="9">
        <v>10000000</v>
      </c>
      <c r="B15" s="10" t="s">
        <v>9</v>
      </c>
      <c r="C15" s="17">
        <f t="shared" ref="C15:C42" si="0">D15+E15</f>
        <v>113773500</v>
      </c>
      <c r="D15" s="18">
        <f>D16+D24+D27+D33+D50</f>
        <v>113590000</v>
      </c>
      <c r="E15" s="18">
        <f>E16+E24+E27+E33+E50</f>
        <v>183500</v>
      </c>
      <c r="F15" s="18">
        <f>F16+F24+F27+F33+F50</f>
        <v>0</v>
      </c>
    </row>
    <row r="16" spans="1:6" ht="31.5" x14ac:dyDescent="0.2">
      <c r="A16" s="9">
        <v>11000000</v>
      </c>
      <c r="B16" s="10" t="s">
        <v>49</v>
      </c>
      <c r="C16" s="17">
        <f t="shared" si="0"/>
        <v>71615000</v>
      </c>
      <c r="D16" s="18">
        <f>D17+D22</f>
        <v>71615000</v>
      </c>
      <c r="E16" s="18">
        <f t="shared" ref="E16:F16" si="1">E17+E22</f>
        <v>0</v>
      </c>
      <c r="F16" s="18">
        <f t="shared" si="1"/>
        <v>0</v>
      </c>
    </row>
    <row r="17" spans="1:6" ht="15.75" x14ac:dyDescent="0.2">
      <c r="A17" s="9">
        <v>11010000</v>
      </c>
      <c r="B17" s="10" t="s">
        <v>10</v>
      </c>
      <c r="C17" s="17">
        <f t="shared" si="0"/>
        <v>71585000</v>
      </c>
      <c r="D17" s="18">
        <f>D18+D19+D20+D21</f>
        <v>71585000</v>
      </c>
      <c r="E17" s="18">
        <v>0</v>
      </c>
      <c r="F17" s="18">
        <v>0</v>
      </c>
    </row>
    <row r="18" spans="1:6" ht="47.25" x14ac:dyDescent="0.2">
      <c r="A18" s="11">
        <v>11010100</v>
      </c>
      <c r="B18" s="12" t="s">
        <v>11</v>
      </c>
      <c r="C18" s="19">
        <f t="shared" si="0"/>
        <v>56800000</v>
      </c>
      <c r="D18" s="20">
        <v>56800000</v>
      </c>
      <c r="E18" s="20">
        <v>0</v>
      </c>
      <c r="F18" s="20">
        <v>0</v>
      </c>
    </row>
    <row r="19" spans="1:6" ht="78.75" x14ac:dyDescent="0.2">
      <c r="A19" s="11">
        <v>11010200</v>
      </c>
      <c r="B19" s="12" t="s">
        <v>12</v>
      </c>
      <c r="C19" s="19">
        <f t="shared" si="0"/>
        <v>1630000</v>
      </c>
      <c r="D19" s="20">
        <v>1630000</v>
      </c>
      <c r="E19" s="20">
        <v>0</v>
      </c>
      <c r="F19" s="20">
        <v>0</v>
      </c>
    </row>
    <row r="20" spans="1:6" ht="47.25" x14ac:dyDescent="0.2">
      <c r="A20" s="11">
        <v>11010400</v>
      </c>
      <c r="B20" s="12" t="s">
        <v>13</v>
      </c>
      <c r="C20" s="19">
        <f t="shared" si="0"/>
        <v>12400000</v>
      </c>
      <c r="D20" s="20">
        <v>12400000</v>
      </c>
      <c r="E20" s="20">
        <v>0</v>
      </c>
      <c r="F20" s="20">
        <v>0</v>
      </c>
    </row>
    <row r="21" spans="1:6" ht="47.25" x14ac:dyDescent="0.2">
      <c r="A21" s="11">
        <v>11010500</v>
      </c>
      <c r="B21" s="12" t="s">
        <v>14</v>
      </c>
      <c r="C21" s="19">
        <f t="shared" si="0"/>
        <v>755000</v>
      </c>
      <c r="D21" s="20">
        <v>755000</v>
      </c>
      <c r="E21" s="20">
        <v>0</v>
      </c>
      <c r="F21" s="20">
        <v>0</v>
      </c>
    </row>
    <row r="22" spans="1:6" ht="15.75" x14ac:dyDescent="0.2">
      <c r="A22" s="9">
        <v>11020000</v>
      </c>
      <c r="B22" s="10" t="s">
        <v>15</v>
      </c>
      <c r="C22" s="17">
        <f t="shared" si="0"/>
        <v>30000</v>
      </c>
      <c r="D22" s="18">
        <f>D23</f>
        <v>30000</v>
      </c>
      <c r="E22" s="18">
        <v>0</v>
      </c>
      <c r="F22" s="18">
        <v>0</v>
      </c>
    </row>
    <row r="23" spans="1:6" ht="31.5" x14ac:dyDescent="0.2">
      <c r="A23" s="11">
        <v>11020200</v>
      </c>
      <c r="B23" s="12" t="s">
        <v>50</v>
      </c>
      <c r="C23" s="19">
        <f t="shared" si="0"/>
        <v>30000</v>
      </c>
      <c r="D23" s="20">
        <v>30000</v>
      </c>
      <c r="E23" s="20">
        <v>0</v>
      </c>
      <c r="F23" s="20">
        <v>0</v>
      </c>
    </row>
    <row r="24" spans="1:6" ht="31.5" x14ac:dyDescent="0.2">
      <c r="A24" s="9">
        <v>13000000</v>
      </c>
      <c r="B24" s="10" t="s">
        <v>51</v>
      </c>
      <c r="C24" s="17">
        <f t="shared" si="0"/>
        <v>14000</v>
      </c>
      <c r="D24" s="18">
        <f>D25</f>
        <v>14000</v>
      </c>
      <c r="E24" s="18">
        <v>0</v>
      </c>
      <c r="F24" s="18">
        <v>0</v>
      </c>
    </row>
    <row r="25" spans="1:6" ht="15.75" x14ac:dyDescent="0.2">
      <c r="A25" s="9">
        <v>13030000</v>
      </c>
      <c r="B25" s="10" t="s">
        <v>52</v>
      </c>
      <c r="C25" s="17">
        <f t="shared" si="0"/>
        <v>14000</v>
      </c>
      <c r="D25" s="18">
        <f>D26</f>
        <v>14000</v>
      </c>
      <c r="E25" s="18">
        <v>0</v>
      </c>
      <c r="F25" s="18">
        <v>0</v>
      </c>
    </row>
    <row r="26" spans="1:6" ht="47.25" x14ac:dyDescent="0.2">
      <c r="A26" s="11">
        <v>13030100</v>
      </c>
      <c r="B26" s="12" t="s">
        <v>53</v>
      </c>
      <c r="C26" s="19">
        <f t="shared" si="0"/>
        <v>14000</v>
      </c>
      <c r="D26" s="20">
        <v>14000</v>
      </c>
      <c r="E26" s="20">
        <v>0</v>
      </c>
      <c r="F26" s="20">
        <v>0</v>
      </c>
    </row>
    <row r="27" spans="1:6" ht="15.75" x14ac:dyDescent="0.2">
      <c r="A27" s="9">
        <v>14000000</v>
      </c>
      <c r="B27" s="10" t="s">
        <v>54</v>
      </c>
      <c r="C27" s="17">
        <f t="shared" si="0"/>
        <v>3500000</v>
      </c>
      <c r="D27" s="18">
        <f>D32+D30+D28</f>
        <v>3500000</v>
      </c>
      <c r="E27" s="18">
        <v>0</v>
      </c>
      <c r="F27" s="18">
        <v>0</v>
      </c>
    </row>
    <row r="28" spans="1:6" ht="31.5" x14ac:dyDescent="0.2">
      <c r="A28" s="9">
        <v>14020000</v>
      </c>
      <c r="B28" s="10" t="s">
        <v>84</v>
      </c>
      <c r="C28" s="17">
        <f t="shared" si="0"/>
        <v>600000</v>
      </c>
      <c r="D28" s="18">
        <f>D29</f>
        <v>600000</v>
      </c>
      <c r="E28" s="18">
        <v>0</v>
      </c>
      <c r="F28" s="18">
        <v>0</v>
      </c>
    </row>
    <row r="29" spans="1:6" ht="15.75" x14ac:dyDescent="0.2">
      <c r="A29" s="11">
        <v>14021900</v>
      </c>
      <c r="B29" s="12" t="s">
        <v>85</v>
      </c>
      <c r="C29" s="19">
        <f t="shared" si="0"/>
        <v>600000</v>
      </c>
      <c r="D29" s="20">
        <v>600000</v>
      </c>
      <c r="E29" s="20">
        <v>0</v>
      </c>
      <c r="F29" s="20">
        <v>0</v>
      </c>
    </row>
    <row r="30" spans="1:6" ht="47.25" x14ac:dyDescent="0.2">
      <c r="A30" s="9">
        <v>14030000</v>
      </c>
      <c r="B30" s="10" t="s">
        <v>86</v>
      </c>
      <c r="C30" s="17">
        <f t="shared" si="0"/>
        <v>2000000</v>
      </c>
      <c r="D30" s="18">
        <f>D31</f>
        <v>2000000</v>
      </c>
      <c r="E30" s="18">
        <v>0</v>
      </c>
      <c r="F30" s="18">
        <v>0</v>
      </c>
    </row>
    <row r="31" spans="1:6" ht="15.75" x14ac:dyDescent="0.2">
      <c r="A31" s="11">
        <v>14031900</v>
      </c>
      <c r="B31" s="12" t="s">
        <v>85</v>
      </c>
      <c r="C31" s="19">
        <f t="shared" si="0"/>
        <v>2000000</v>
      </c>
      <c r="D31" s="20">
        <v>2000000</v>
      </c>
      <c r="E31" s="20">
        <v>0</v>
      </c>
      <c r="F31" s="20">
        <v>0</v>
      </c>
    </row>
    <row r="32" spans="1:6" ht="47.25" x14ac:dyDescent="0.2">
      <c r="A32" s="11">
        <v>14040000</v>
      </c>
      <c r="B32" s="12" t="s">
        <v>55</v>
      </c>
      <c r="C32" s="19">
        <f t="shared" si="0"/>
        <v>900000</v>
      </c>
      <c r="D32" s="20">
        <v>900000</v>
      </c>
      <c r="E32" s="20">
        <v>0</v>
      </c>
      <c r="F32" s="20">
        <v>0</v>
      </c>
    </row>
    <row r="33" spans="1:6" ht="15.75" x14ac:dyDescent="0.2">
      <c r="A33" s="9">
        <v>18000000</v>
      </c>
      <c r="B33" s="10" t="s">
        <v>16</v>
      </c>
      <c r="C33" s="17">
        <f t="shared" si="0"/>
        <v>38461000</v>
      </c>
      <c r="D33" s="18">
        <f>D34+D46+D44</f>
        <v>38461000</v>
      </c>
      <c r="E33" s="18">
        <v>0</v>
      </c>
      <c r="F33" s="18">
        <v>0</v>
      </c>
    </row>
    <row r="34" spans="1:6" ht="15.75" x14ac:dyDescent="0.2">
      <c r="A34" s="9">
        <v>18010000</v>
      </c>
      <c r="B34" s="10" t="s">
        <v>17</v>
      </c>
      <c r="C34" s="17">
        <f t="shared" si="0"/>
        <v>12619000</v>
      </c>
      <c r="D34" s="18">
        <f>D35+D36+D37+D38+D39+D40+D41+D42+D43</f>
        <v>12619000</v>
      </c>
      <c r="E34" s="18">
        <v>0</v>
      </c>
      <c r="F34" s="18">
        <v>0</v>
      </c>
    </row>
    <row r="35" spans="1:6" ht="53.25" customHeight="1" x14ac:dyDescent="0.2">
      <c r="A35" s="11">
        <v>18010100</v>
      </c>
      <c r="B35" s="12" t="s">
        <v>56</v>
      </c>
      <c r="C35" s="19">
        <f t="shared" si="0"/>
        <v>71000</v>
      </c>
      <c r="D35" s="20">
        <v>71000</v>
      </c>
      <c r="E35" s="20">
        <v>0</v>
      </c>
      <c r="F35" s="20">
        <v>0</v>
      </c>
    </row>
    <row r="36" spans="1:6" ht="57" customHeight="1" x14ac:dyDescent="0.2">
      <c r="A36" s="11">
        <v>18010200</v>
      </c>
      <c r="B36" s="12" t="s">
        <v>57</v>
      </c>
      <c r="C36" s="19">
        <f t="shared" si="0"/>
        <v>181000</v>
      </c>
      <c r="D36" s="20">
        <v>181000</v>
      </c>
      <c r="E36" s="20">
        <v>0</v>
      </c>
      <c r="F36" s="20">
        <v>0</v>
      </c>
    </row>
    <row r="37" spans="1:6" ht="47.25" x14ac:dyDescent="0.2">
      <c r="A37" s="11">
        <v>18010300</v>
      </c>
      <c r="B37" s="12" t="s">
        <v>58</v>
      </c>
      <c r="C37" s="19">
        <f t="shared" si="0"/>
        <v>979000</v>
      </c>
      <c r="D37" s="20">
        <v>979000</v>
      </c>
      <c r="E37" s="20">
        <v>0</v>
      </c>
      <c r="F37" s="20">
        <v>0</v>
      </c>
    </row>
    <row r="38" spans="1:6" ht="47.25" x14ac:dyDescent="0.2">
      <c r="A38" s="11">
        <v>18010400</v>
      </c>
      <c r="B38" s="12" t="s">
        <v>59</v>
      </c>
      <c r="C38" s="19">
        <f t="shared" si="0"/>
        <v>1843000</v>
      </c>
      <c r="D38" s="20">
        <v>1843000</v>
      </c>
      <c r="E38" s="20">
        <v>0</v>
      </c>
      <c r="F38" s="20">
        <v>0</v>
      </c>
    </row>
    <row r="39" spans="1:6" ht="15.75" x14ac:dyDescent="0.2">
      <c r="A39" s="11">
        <v>18010500</v>
      </c>
      <c r="B39" s="12" t="s">
        <v>60</v>
      </c>
      <c r="C39" s="19">
        <f t="shared" si="0"/>
        <v>794000</v>
      </c>
      <c r="D39" s="20">
        <v>794000</v>
      </c>
      <c r="E39" s="20">
        <v>0</v>
      </c>
      <c r="F39" s="20">
        <v>0</v>
      </c>
    </row>
    <row r="40" spans="1:6" ht="15.75" x14ac:dyDescent="0.2">
      <c r="A40" s="11">
        <v>18010600</v>
      </c>
      <c r="B40" s="12" t="s">
        <v>18</v>
      </c>
      <c r="C40" s="19">
        <f t="shared" si="0"/>
        <v>4394000</v>
      </c>
      <c r="D40" s="20">
        <v>4394000</v>
      </c>
      <c r="E40" s="20">
        <v>0</v>
      </c>
      <c r="F40" s="20">
        <v>0</v>
      </c>
    </row>
    <row r="41" spans="1:6" ht="15.75" x14ac:dyDescent="0.2">
      <c r="A41" s="11">
        <v>18010700</v>
      </c>
      <c r="B41" s="12" t="s">
        <v>61</v>
      </c>
      <c r="C41" s="19">
        <f t="shared" si="0"/>
        <v>1200000</v>
      </c>
      <c r="D41" s="20">
        <v>1200000</v>
      </c>
      <c r="E41" s="20">
        <v>0</v>
      </c>
      <c r="F41" s="20">
        <v>0</v>
      </c>
    </row>
    <row r="42" spans="1:6" ht="15.75" x14ac:dyDescent="0.2">
      <c r="A42" s="11">
        <v>18010900</v>
      </c>
      <c r="B42" s="12" t="s">
        <v>62</v>
      </c>
      <c r="C42" s="19">
        <f t="shared" si="0"/>
        <v>2930000</v>
      </c>
      <c r="D42" s="20">
        <v>2930000</v>
      </c>
      <c r="E42" s="20">
        <v>0</v>
      </c>
      <c r="F42" s="20">
        <v>0</v>
      </c>
    </row>
    <row r="43" spans="1:6" ht="15.75" x14ac:dyDescent="0.2">
      <c r="A43" s="11">
        <v>18011100</v>
      </c>
      <c r="B43" s="12" t="s">
        <v>63</v>
      </c>
      <c r="C43" s="19">
        <f t="shared" ref="C43:C68" si="2">D43+E43</f>
        <v>227000</v>
      </c>
      <c r="D43" s="20">
        <v>227000</v>
      </c>
      <c r="E43" s="20">
        <v>0</v>
      </c>
      <c r="F43" s="20">
        <v>0</v>
      </c>
    </row>
    <row r="44" spans="1:6" ht="15.75" x14ac:dyDescent="0.2">
      <c r="A44" s="9">
        <v>18020000</v>
      </c>
      <c r="B44" s="12" t="s">
        <v>64</v>
      </c>
      <c r="C44" s="17">
        <f>C45</f>
        <v>7000</v>
      </c>
      <c r="D44" s="18">
        <f>D45</f>
        <v>7000</v>
      </c>
      <c r="E44" s="18">
        <f>E45</f>
        <v>0</v>
      </c>
      <c r="F44" s="18">
        <f>F45</f>
        <v>0</v>
      </c>
    </row>
    <row r="45" spans="1:6" ht="31.5" x14ac:dyDescent="0.2">
      <c r="A45" s="11">
        <v>18020100</v>
      </c>
      <c r="B45" s="12" t="s">
        <v>65</v>
      </c>
      <c r="C45" s="19">
        <f>D45</f>
        <v>7000</v>
      </c>
      <c r="D45" s="20">
        <v>7000</v>
      </c>
      <c r="E45" s="20">
        <v>0</v>
      </c>
      <c r="F45" s="20">
        <v>0</v>
      </c>
    </row>
    <row r="46" spans="1:6" ht="15.75" x14ac:dyDescent="0.2">
      <c r="A46" s="9">
        <v>18050000</v>
      </c>
      <c r="B46" s="10" t="s">
        <v>19</v>
      </c>
      <c r="C46" s="17">
        <f t="shared" si="2"/>
        <v>25835000</v>
      </c>
      <c r="D46" s="18">
        <f>D47+D48+D49</f>
        <v>25835000</v>
      </c>
      <c r="E46" s="18">
        <v>0</v>
      </c>
      <c r="F46" s="18">
        <v>0</v>
      </c>
    </row>
    <row r="47" spans="1:6" ht="15.75" x14ac:dyDescent="0.2">
      <c r="A47" s="11">
        <v>18050300</v>
      </c>
      <c r="B47" s="12" t="s">
        <v>66</v>
      </c>
      <c r="C47" s="19">
        <f t="shared" si="2"/>
        <v>365000</v>
      </c>
      <c r="D47" s="20">
        <v>365000</v>
      </c>
      <c r="E47" s="20">
        <v>0</v>
      </c>
      <c r="F47" s="20">
        <v>0</v>
      </c>
    </row>
    <row r="48" spans="1:6" ht="15.75" x14ac:dyDescent="0.2">
      <c r="A48" s="11">
        <v>18050400</v>
      </c>
      <c r="B48" s="12" t="s">
        <v>20</v>
      </c>
      <c r="C48" s="19">
        <f t="shared" si="2"/>
        <v>11370000</v>
      </c>
      <c r="D48" s="20">
        <v>11370000</v>
      </c>
      <c r="E48" s="20">
        <v>0</v>
      </c>
      <c r="F48" s="20">
        <v>0</v>
      </c>
    </row>
    <row r="49" spans="1:6" ht="78.75" x14ac:dyDescent="0.2">
      <c r="A49" s="11">
        <v>18050500</v>
      </c>
      <c r="B49" s="12" t="s">
        <v>92</v>
      </c>
      <c r="C49" s="19">
        <f t="shared" si="2"/>
        <v>14100000</v>
      </c>
      <c r="D49" s="20">
        <v>14100000</v>
      </c>
      <c r="E49" s="20">
        <v>0</v>
      </c>
      <c r="F49" s="20">
        <v>0</v>
      </c>
    </row>
    <row r="50" spans="1:6" ht="15.75" x14ac:dyDescent="0.2">
      <c r="A50" s="9">
        <v>19000000</v>
      </c>
      <c r="B50" s="10" t="s">
        <v>21</v>
      </c>
      <c r="C50" s="17">
        <f t="shared" si="2"/>
        <v>183500</v>
      </c>
      <c r="D50" s="18">
        <v>0</v>
      </c>
      <c r="E50" s="18">
        <f>E51</f>
        <v>183500</v>
      </c>
      <c r="F50" s="18">
        <v>0</v>
      </c>
    </row>
    <row r="51" spans="1:6" ht="15.75" x14ac:dyDescent="0.2">
      <c r="A51" s="9">
        <v>19010000</v>
      </c>
      <c r="B51" s="10" t="s">
        <v>22</v>
      </c>
      <c r="C51" s="17">
        <f t="shared" si="2"/>
        <v>183500</v>
      </c>
      <c r="D51" s="18">
        <v>0</v>
      </c>
      <c r="E51" s="18">
        <f>E52+E53+E54</f>
        <v>183500</v>
      </c>
      <c r="F51" s="18">
        <v>0</v>
      </c>
    </row>
    <row r="52" spans="1:6" ht="78.75" x14ac:dyDescent="0.2">
      <c r="A52" s="11">
        <v>19010100</v>
      </c>
      <c r="B52" s="12" t="s">
        <v>23</v>
      </c>
      <c r="C52" s="19">
        <f t="shared" si="2"/>
        <v>115000</v>
      </c>
      <c r="D52" s="20">
        <v>0</v>
      </c>
      <c r="E52" s="20">
        <v>115000</v>
      </c>
      <c r="F52" s="20">
        <v>0</v>
      </c>
    </row>
    <row r="53" spans="1:6" ht="31.5" x14ac:dyDescent="0.2">
      <c r="A53" s="11">
        <v>19010200</v>
      </c>
      <c r="B53" s="12" t="s">
        <v>67</v>
      </c>
      <c r="C53" s="19">
        <f t="shared" si="2"/>
        <v>58000</v>
      </c>
      <c r="D53" s="20">
        <v>0</v>
      </c>
      <c r="E53" s="20">
        <v>58000</v>
      </c>
      <c r="F53" s="20">
        <v>0</v>
      </c>
    </row>
    <row r="54" spans="1:6" ht="63" x14ac:dyDescent="0.2">
      <c r="A54" s="11">
        <v>19010300</v>
      </c>
      <c r="B54" s="12" t="s">
        <v>68</v>
      </c>
      <c r="C54" s="19">
        <f t="shared" si="2"/>
        <v>10500</v>
      </c>
      <c r="D54" s="20">
        <v>0</v>
      </c>
      <c r="E54" s="20">
        <v>10500</v>
      </c>
      <c r="F54" s="20">
        <v>0</v>
      </c>
    </row>
    <row r="55" spans="1:6" ht="15.75" x14ac:dyDescent="0.2">
      <c r="A55" s="9">
        <v>20000000</v>
      </c>
      <c r="B55" s="10" t="s">
        <v>24</v>
      </c>
      <c r="C55" s="17">
        <f t="shared" si="2"/>
        <v>5240806</v>
      </c>
      <c r="D55" s="18">
        <f>D56+D59</f>
        <v>2145850</v>
      </c>
      <c r="E55" s="18">
        <v>3094956</v>
      </c>
      <c r="F55" s="18">
        <v>0</v>
      </c>
    </row>
    <row r="56" spans="1:6" ht="31.5" x14ac:dyDescent="0.2">
      <c r="A56" s="9">
        <v>21000000</v>
      </c>
      <c r="B56" s="10" t="s">
        <v>69</v>
      </c>
      <c r="C56" s="17">
        <f t="shared" si="2"/>
        <v>20200</v>
      </c>
      <c r="D56" s="18">
        <f>D57</f>
        <v>20200</v>
      </c>
      <c r="E56" s="18">
        <v>0</v>
      </c>
      <c r="F56" s="18">
        <v>0</v>
      </c>
    </row>
    <row r="57" spans="1:6" ht="110.25" x14ac:dyDescent="0.2">
      <c r="A57" s="9">
        <v>21010000</v>
      </c>
      <c r="B57" s="10" t="s">
        <v>70</v>
      </c>
      <c r="C57" s="17">
        <f t="shared" si="2"/>
        <v>20200</v>
      </c>
      <c r="D57" s="18">
        <f>D58</f>
        <v>20200</v>
      </c>
      <c r="E57" s="18">
        <f t="shared" ref="E57:F57" si="3">E58</f>
        <v>0</v>
      </c>
      <c r="F57" s="18">
        <f t="shared" si="3"/>
        <v>0</v>
      </c>
    </row>
    <row r="58" spans="1:6" ht="47.25" x14ac:dyDescent="0.2">
      <c r="A58" s="11">
        <v>21010300</v>
      </c>
      <c r="B58" s="12" t="s">
        <v>71</v>
      </c>
      <c r="C58" s="19">
        <f t="shared" si="2"/>
        <v>20200</v>
      </c>
      <c r="D58" s="20">
        <v>20200</v>
      </c>
      <c r="E58" s="20">
        <v>0</v>
      </c>
      <c r="F58" s="20">
        <v>0</v>
      </c>
    </row>
    <row r="59" spans="1:6" ht="31.5" x14ac:dyDescent="0.2">
      <c r="A59" s="9">
        <v>22000000</v>
      </c>
      <c r="B59" s="10" t="s">
        <v>72</v>
      </c>
      <c r="C59" s="17">
        <f t="shared" si="2"/>
        <v>2125650</v>
      </c>
      <c r="D59" s="18">
        <f>D60+D66+D64</f>
        <v>2125650</v>
      </c>
      <c r="E59" s="18">
        <v>0</v>
      </c>
      <c r="F59" s="18">
        <v>0</v>
      </c>
    </row>
    <row r="60" spans="1:6" ht="15.75" x14ac:dyDescent="0.2">
      <c r="A60" s="9">
        <v>22010000</v>
      </c>
      <c r="B60" s="10" t="s">
        <v>25</v>
      </c>
      <c r="C60" s="17">
        <f t="shared" si="2"/>
        <v>2015000</v>
      </c>
      <c r="D60" s="18">
        <f>D61+D62+D63</f>
        <v>2015000</v>
      </c>
      <c r="E60" s="18">
        <v>0</v>
      </c>
      <c r="F60" s="18">
        <v>0</v>
      </c>
    </row>
    <row r="61" spans="1:6" ht="47.25" x14ac:dyDescent="0.2">
      <c r="A61" s="11">
        <v>22010300</v>
      </c>
      <c r="B61" s="12" t="s">
        <v>26</v>
      </c>
      <c r="C61" s="19">
        <f t="shared" si="2"/>
        <v>40000</v>
      </c>
      <c r="D61" s="20">
        <v>40000</v>
      </c>
      <c r="E61" s="20">
        <v>0</v>
      </c>
      <c r="F61" s="20">
        <v>0</v>
      </c>
    </row>
    <row r="62" spans="1:6" ht="15.75" x14ac:dyDescent="0.2">
      <c r="A62" s="11">
        <v>22012500</v>
      </c>
      <c r="B62" s="12" t="s">
        <v>27</v>
      </c>
      <c r="C62" s="19">
        <f t="shared" si="2"/>
        <v>455000</v>
      </c>
      <c r="D62" s="20">
        <v>455000</v>
      </c>
      <c r="E62" s="20">
        <v>0</v>
      </c>
      <c r="F62" s="20">
        <v>0</v>
      </c>
    </row>
    <row r="63" spans="1:6" ht="31.5" x14ac:dyDescent="0.2">
      <c r="A63" s="11">
        <v>22012600</v>
      </c>
      <c r="B63" s="12" t="s">
        <v>73</v>
      </c>
      <c r="C63" s="19">
        <f t="shared" si="2"/>
        <v>1520000</v>
      </c>
      <c r="D63" s="20">
        <v>1520000</v>
      </c>
      <c r="E63" s="20">
        <v>0</v>
      </c>
      <c r="F63" s="20">
        <v>0</v>
      </c>
    </row>
    <row r="64" spans="1:6" ht="47.25" x14ac:dyDescent="0.2">
      <c r="A64" s="9">
        <v>22080000</v>
      </c>
      <c r="B64" s="10" t="s">
        <v>74</v>
      </c>
      <c r="C64" s="17">
        <f t="shared" si="2"/>
        <v>28200</v>
      </c>
      <c r="D64" s="18">
        <f>D65</f>
        <v>28200</v>
      </c>
      <c r="E64" s="18">
        <f>E65</f>
        <v>0</v>
      </c>
      <c r="F64" s="18">
        <f>F65</f>
        <v>0</v>
      </c>
    </row>
    <row r="65" spans="1:6" ht="47.25" x14ac:dyDescent="0.2">
      <c r="A65" s="11">
        <v>22080400</v>
      </c>
      <c r="B65" s="12" t="s">
        <v>75</v>
      </c>
      <c r="C65" s="19">
        <f t="shared" si="2"/>
        <v>28200</v>
      </c>
      <c r="D65" s="20">
        <v>28200</v>
      </c>
      <c r="E65" s="20">
        <v>0</v>
      </c>
      <c r="F65" s="20">
        <v>0</v>
      </c>
    </row>
    <row r="66" spans="1:6" ht="15.75" x14ac:dyDescent="0.2">
      <c r="A66" s="9">
        <v>22090000</v>
      </c>
      <c r="B66" s="10" t="s">
        <v>28</v>
      </c>
      <c r="C66" s="17">
        <f t="shared" si="2"/>
        <v>82450</v>
      </c>
      <c r="D66" s="18">
        <f>D67+D68</f>
        <v>82450</v>
      </c>
      <c r="E66" s="18">
        <v>0</v>
      </c>
      <c r="F66" s="18">
        <v>0</v>
      </c>
    </row>
    <row r="67" spans="1:6" ht="47.25" x14ac:dyDescent="0.2">
      <c r="A67" s="11">
        <v>22090100</v>
      </c>
      <c r="B67" s="12" t="s">
        <v>76</v>
      </c>
      <c r="C67" s="19">
        <f t="shared" si="2"/>
        <v>77600</v>
      </c>
      <c r="D67" s="20">
        <v>77600</v>
      </c>
      <c r="E67" s="20">
        <v>0</v>
      </c>
      <c r="F67" s="20">
        <v>0</v>
      </c>
    </row>
    <row r="68" spans="1:6" ht="47.25" x14ac:dyDescent="0.2">
      <c r="A68" s="11">
        <v>22090400</v>
      </c>
      <c r="B68" s="12" t="s">
        <v>77</v>
      </c>
      <c r="C68" s="19">
        <f t="shared" si="2"/>
        <v>4850</v>
      </c>
      <c r="D68" s="20">
        <v>4850</v>
      </c>
      <c r="E68" s="20">
        <v>0</v>
      </c>
      <c r="F68" s="20">
        <v>0</v>
      </c>
    </row>
    <row r="69" spans="1:6" ht="15.75" x14ac:dyDescent="0.2">
      <c r="A69" s="9">
        <v>25000000</v>
      </c>
      <c r="B69" s="10" t="s">
        <v>29</v>
      </c>
      <c r="C69" s="17">
        <f t="shared" ref="C69:C107" si="4">D69+E69</f>
        <v>4200635</v>
      </c>
      <c r="D69" s="18">
        <v>0</v>
      </c>
      <c r="E69" s="18">
        <f>E70+E73</f>
        <v>4200635</v>
      </c>
      <c r="F69" s="18">
        <v>0</v>
      </c>
    </row>
    <row r="70" spans="1:6" ht="47.25" x14ac:dyDescent="0.2">
      <c r="A70" s="9">
        <v>25010000</v>
      </c>
      <c r="B70" s="10" t="s">
        <v>78</v>
      </c>
      <c r="C70" s="17">
        <f t="shared" si="4"/>
        <v>1675635</v>
      </c>
      <c r="D70" s="18">
        <v>0</v>
      </c>
      <c r="E70" s="18">
        <f>E71+E72</f>
        <v>1675635</v>
      </c>
      <c r="F70" s="18">
        <v>0</v>
      </c>
    </row>
    <row r="71" spans="1:6" ht="31.5" x14ac:dyDescent="0.2">
      <c r="A71" s="11">
        <v>25010100</v>
      </c>
      <c r="B71" s="12" t="s">
        <v>79</v>
      </c>
      <c r="C71" s="19">
        <f t="shared" si="4"/>
        <v>1555000</v>
      </c>
      <c r="D71" s="20">
        <v>0</v>
      </c>
      <c r="E71" s="20">
        <v>1555000</v>
      </c>
      <c r="F71" s="20">
        <v>0</v>
      </c>
    </row>
    <row r="72" spans="1:6" ht="47.25" x14ac:dyDescent="0.2">
      <c r="A72" s="11">
        <v>25010300</v>
      </c>
      <c r="B72" s="12" t="s">
        <v>80</v>
      </c>
      <c r="C72" s="19">
        <f t="shared" si="4"/>
        <v>120635</v>
      </c>
      <c r="D72" s="20">
        <v>0</v>
      </c>
      <c r="E72" s="20">
        <v>120635</v>
      </c>
      <c r="F72" s="20">
        <v>0</v>
      </c>
    </row>
    <row r="73" spans="1:6" ht="31.5" x14ac:dyDescent="0.2">
      <c r="A73" s="9">
        <v>25020000</v>
      </c>
      <c r="B73" s="10" t="s">
        <v>81</v>
      </c>
      <c r="C73" s="17">
        <f t="shared" si="4"/>
        <v>2525000</v>
      </c>
      <c r="D73" s="18">
        <v>0</v>
      </c>
      <c r="E73" s="18">
        <f>E74+E75</f>
        <v>2525000</v>
      </c>
      <c r="F73" s="18">
        <v>0</v>
      </c>
    </row>
    <row r="74" spans="1:6" ht="15.75" x14ac:dyDescent="0.2">
      <c r="A74" s="11">
        <v>25020100</v>
      </c>
      <c r="B74" s="12" t="s">
        <v>30</v>
      </c>
      <c r="C74" s="19">
        <f t="shared" si="4"/>
        <v>2200000</v>
      </c>
      <c r="D74" s="20">
        <v>0</v>
      </c>
      <c r="E74" s="20">
        <v>2200000</v>
      </c>
      <c r="F74" s="20">
        <v>0</v>
      </c>
    </row>
    <row r="75" spans="1:6" ht="143.25" customHeight="1" x14ac:dyDescent="0.2">
      <c r="A75" s="11">
        <v>25020200</v>
      </c>
      <c r="B75" s="12" t="s">
        <v>47</v>
      </c>
      <c r="C75" s="19">
        <f t="shared" si="4"/>
        <v>325000</v>
      </c>
      <c r="D75" s="20">
        <v>0</v>
      </c>
      <c r="E75" s="20">
        <v>325000</v>
      </c>
      <c r="F75" s="20">
        <v>0</v>
      </c>
    </row>
    <row r="76" spans="1:6" ht="15.75" x14ac:dyDescent="0.2">
      <c r="A76" s="9">
        <v>30000000</v>
      </c>
      <c r="B76" s="10" t="s">
        <v>31</v>
      </c>
      <c r="C76" s="17">
        <f t="shared" si="4"/>
        <v>766620</v>
      </c>
      <c r="D76" s="18">
        <v>0</v>
      </c>
      <c r="E76" s="18">
        <f t="shared" ref="E76:F78" si="5">E77</f>
        <v>766620</v>
      </c>
      <c r="F76" s="18">
        <f t="shared" si="5"/>
        <v>766620</v>
      </c>
    </row>
    <row r="77" spans="1:6" ht="31.5" x14ac:dyDescent="0.2">
      <c r="A77" s="9">
        <v>33000000</v>
      </c>
      <c r="B77" s="10" t="s">
        <v>82</v>
      </c>
      <c r="C77" s="17">
        <f t="shared" si="4"/>
        <v>766620</v>
      </c>
      <c r="D77" s="18">
        <v>0</v>
      </c>
      <c r="E77" s="18">
        <f t="shared" si="5"/>
        <v>766620</v>
      </c>
      <c r="F77" s="18">
        <f t="shared" si="5"/>
        <v>766620</v>
      </c>
    </row>
    <row r="78" spans="1:6" ht="15.75" x14ac:dyDescent="0.2">
      <c r="A78" s="9">
        <v>33010000</v>
      </c>
      <c r="B78" s="10" t="s">
        <v>83</v>
      </c>
      <c r="C78" s="17">
        <f t="shared" si="4"/>
        <v>766620</v>
      </c>
      <c r="D78" s="18">
        <v>0</v>
      </c>
      <c r="E78" s="18">
        <f t="shared" si="5"/>
        <v>766620</v>
      </c>
      <c r="F78" s="18">
        <f t="shared" si="5"/>
        <v>766620</v>
      </c>
    </row>
    <row r="79" spans="1:6" ht="90" customHeight="1" x14ac:dyDescent="0.2">
      <c r="A79" s="11">
        <v>33010100</v>
      </c>
      <c r="B79" s="12" t="s">
        <v>48</v>
      </c>
      <c r="C79" s="19">
        <f t="shared" si="4"/>
        <v>766620</v>
      </c>
      <c r="D79" s="20">
        <v>0</v>
      </c>
      <c r="E79" s="20">
        <v>766620</v>
      </c>
      <c r="F79" s="20">
        <v>766620</v>
      </c>
    </row>
    <row r="80" spans="1:6" ht="31.5" x14ac:dyDescent="0.2">
      <c r="A80" s="13"/>
      <c r="B80" s="14" t="s">
        <v>32</v>
      </c>
      <c r="C80" s="17">
        <f t="shared" si="4"/>
        <v>120886605</v>
      </c>
      <c r="D80" s="17">
        <f>D76+D55+D15</f>
        <v>115735850</v>
      </c>
      <c r="E80" s="17">
        <f>E76+E69+E50</f>
        <v>5150755</v>
      </c>
      <c r="F80" s="17">
        <f>F76+F69+F50</f>
        <v>766620</v>
      </c>
    </row>
    <row r="81" spans="1:6" ht="15.75" x14ac:dyDescent="0.2">
      <c r="A81" s="9">
        <v>40000000</v>
      </c>
      <c r="B81" s="10" t="s">
        <v>33</v>
      </c>
      <c r="C81" s="17">
        <f t="shared" si="4"/>
        <v>113510159</v>
      </c>
      <c r="D81" s="18">
        <f>D82</f>
        <v>111458559</v>
      </c>
      <c r="E81" s="18">
        <f t="shared" ref="E81:F81" si="6">E82</f>
        <v>2051600</v>
      </c>
      <c r="F81" s="18">
        <f t="shared" si="6"/>
        <v>2051600</v>
      </c>
    </row>
    <row r="82" spans="1:6" ht="15.75" x14ac:dyDescent="0.2">
      <c r="A82" s="9">
        <v>41000000</v>
      </c>
      <c r="B82" s="10" t="s">
        <v>34</v>
      </c>
      <c r="C82" s="17">
        <f t="shared" si="4"/>
        <v>113510159</v>
      </c>
      <c r="D82" s="18">
        <f>D83+D85+D89+D95</f>
        <v>111458559</v>
      </c>
      <c r="E82" s="18">
        <f>E83+E85+E89+E95</f>
        <v>2051600</v>
      </c>
      <c r="F82" s="18">
        <f>F83+F85+F89+F95</f>
        <v>2051600</v>
      </c>
    </row>
    <row r="83" spans="1:6" ht="31.5" x14ac:dyDescent="0.2">
      <c r="A83" s="9">
        <v>41020000</v>
      </c>
      <c r="B83" s="10" t="s">
        <v>35</v>
      </c>
      <c r="C83" s="17">
        <f t="shared" si="4"/>
        <v>8919700</v>
      </c>
      <c r="D83" s="18">
        <f>D84</f>
        <v>8919700</v>
      </c>
      <c r="E83" s="18">
        <v>0</v>
      </c>
      <c r="F83" s="18">
        <v>0</v>
      </c>
    </row>
    <row r="84" spans="1:6" ht="15.75" x14ac:dyDescent="0.2">
      <c r="A84" s="11">
        <v>41020100</v>
      </c>
      <c r="B84" s="12" t="s">
        <v>36</v>
      </c>
      <c r="C84" s="19">
        <f t="shared" si="4"/>
        <v>8919700</v>
      </c>
      <c r="D84" s="20">
        <v>8919700</v>
      </c>
      <c r="E84" s="20">
        <v>0</v>
      </c>
      <c r="F84" s="20">
        <v>0</v>
      </c>
    </row>
    <row r="85" spans="1:6" ht="31.5" x14ac:dyDescent="0.2">
      <c r="A85" s="9">
        <v>41030000</v>
      </c>
      <c r="B85" s="10" t="s">
        <v>37</v>
      </c>
      <c r="C85" s="17">
        <f t="shared" si="4"/>
        <v>94580492</v>
      </c>
      <c r="D85" s="18">
        <f>D86+D87+D88</f>
        <v>94580492</v>
      </c>
      <c r="E85" s="18">
        <f>E86+E87+E88</f>
        <v>0</v>
      </c>
      <c r="F85" s="18">
        <f>F86+F87+F88</f>
        <v>0</v>
      </c>
    </row>
    <row r="86" spans="1:6" ht="31.5" x14ac:dyDescent="0.2">
      <c r="A86" s="11">
        <v>41033900</v>
      </c>
      <c r="B86" s="12" t="s">
        <v>38</v>
      </c>
      <c r="C86" s="19">
        <f t="shared" si="4"/>
        <v>82904200</v>
      </c>
      <c r="D86" s="20">
        <v>82904200</v>
      </c>
      <c r="E86" s="20">
        <v>0</v>
      </c>
      <c r="F86" s="20">
        <v>0</v>
      </c>
    </row>
    <row r="87" spans="1:6" ht="62.25" customHeight="1" x14ac:dyDescent="0.2">
      <c r="A87" s="11">
        <v>41034500</v>
      </c>
      <c r="B87" s="12" t="s">
        <v>96</v>
      </c>
      <c r="C87" s="19">
        <f t="shared" si="4"/>
        <v>4000000</v>
      </c>
      <c r="D87" s="24">
        <v>4000000</v>
      </c>
      <c r="E87" s="20"/>
      <c r="F87" s="20"/>
    </row>
    <row r="88" spans="1:6" ht="53.25" customHeight="1" x14ac:dyDescent="0.2">
      <c r="A88" s="11">
        <v>41035200</v>
      </c>
      <c r="B88" s="12" t="s">
        <v>99</v>
      </c>
      <c r="C88" s="19">
        <f t="shared" si="4"/>
        <v>7676292</v>
      </c>
      <c r="D88" s="24">
        <v>7676292</v>
      </c>
      <c r="E88" s="20"/>
      <c r="F88" s="20"/>
    </row>
    <row r="89" spans="1:6" ht="31.5" x14ac:dyDescent="0.2">
      <c r="A89" s="9">
        <v>41040000</v>
      </c>
      <c r="B89" s="10" t="s">
        <v>39</v>
      </c>
      <c r="C89" s="17">
        <f t="shared" si="4"/>
        <v>4255074</v>
      </c>
      <c r="D89" s="18">
        <f>D90+D91</f>
        <v>4255074</v>
      </c>
      <c r="E89" s="18">
        <v>0</v>
      </c>
      <c r="F89" s="18">
        <v>0</v>
      </c>
    </row>
    <row r="90" spans="1:6" ht="88.5" customHeight="1" x14ac:dyDescent="0.2">
      <c r="A90" s="11">
        <v>41040200</v>
      </c>
      <c r="B90" s="12" t="s">
        <v>40</v>
      </c>
      <c r="C90" s="19">
        <f t="shared" si="4"/>
        <v>4255074</v>
      </c>
      <c r="D90" s="20">
        <v>4255074</v>
      </c>
      <c r="E90" s="20">
        <v>0</v>
      </c>
      <c r="F90" s="20">
        <v>0</v>
      </c>
    </row>
    <row r="91" spans="1:6" ht="15.75" hidden="1" x14ac:dyDescent="0.2">
      <c r="A91" s="11">
        <v>41040400</v>
      </c>
      <c r="B91" s="12" t="s">
        <v>41</v>
      </c>
      <c r="C91" s="19">
        <f t="shared" si="4"/>
        <v>0</v>
      </c>
      <c r="D91" s="20"/>
      <c r="E91" s="20">
        <v>0</v>
      </c>
      <c r="F91" s="20">
        <v>0</v>
      </c>
    </row>
    <row r="92" spans="1:6" ht="31.5" hidden="1" x14ac:dyDescent="0.2">
      <c r="A92" s="9">
        <v>41050000</v>
      </c>
      <c r="B92" s="10" t="s">
        <v>42</v>
      </c>
      <c r="C92" s="17">
        <f t="shared" si="4"/>
        <v>0</v>
      </c>
      <c r="D92" s="18">
        <f>D93+D94</f>
        <v>0</v>
      </c>
      <c r="E92" s="18">
        <v>0</v>
      </c>
      <c r="F92" s="18">
        <v>0</v>
      </c>
    </row>
    <row r="93" spans="1:6" ht="47.25" hidden="1" x14ac:dyDescent="0.2">
      <c r="A93" s="11">
        <v>41051000</v>
      </c>
      <c r="B93" s="12" t="s">
        <v>43</v>
      </c>
      <c r="C93" s="19">
        <f t="shared" si="4"/>
        <v>0</v>
      </c>
      <c r="D93" s="20"/>
      <c r="E93" s="20">
        <v>0</v>
      </c>
      <c r="F93" s="20">
        <v>0</v>
      </c>
    </row>
    <row r="94" spans="1:6" ht="63" hidden="1" x14ac:dyDescent="0.2">
      <c r="A94" s="11">
        <v>41051200</v>
      </c>
      <c r="B94" s="12" t="s">
        <v>44</v>
      </c>
      <c r="C94" s="19">
        <f t="shared" si="4"/>
        <v>0</v>
      </c>
      <c r="D94" s="20"/>
      <c r="E94" s="20">
        <v>0</v>
      </c>
      <c r="F94" s="20">
        <v>0</v>
      </c>
    </row>
    <row r="95" spans="1:6" ht="40.5" customHeight="1" x14ac:dyDescent="0.2">
      <c r="A95" s="9">
        <v>41050000</v>
      </c>
      <c r="B95" s="10" t="s">
        <v>87</v>
      </c>
      <c r="C95" s="17">
        <f>D95+E95</f>
        <v>5754893</v>
      </c>
      <c r="D95" s="18">
        <f>D97+D98+D100+D103+D105+D102+D99+D106+D104</f>
        <v>3703293</v>
      </c>
      <c r="E95" s="18">
        <f t="shared" ref="E95:F95" si="7">E97+E98+E100+E103+E105+E102+E99+E106+E104</f>
        <v>2051600</v>
      </c>
      <c r="F95" s="18">
        <f t="shared" si="7"/>
        <v>2051600</v>
      </c>
    </row>
    <row r="96" spans="1:6" ht="66.75" hidden="1" customHeight="1" x14ac:dyDescent="0.2">
      <c r="A96" s="11"/>
      <c r="B96" s="12"/>
      <c r="C96" s="17"/>
      <c r="D96" s="20"/>
      <c r="E96" s="18"/>
      <c r="F96" s="18"/>
    </row>
    <row r="97" spans="1:6" ht="58.5" customHeight="1" x14ac:dyDescent="0.2">
      <c r="A97" s="11">
        <v>41051000</v>
      </c>
      <c r="B97" s="12" t="s">
        <v>88</v>
      </c>
      <c r="C97" s="19">
        <f>D97+E97</f>
        <v>1188200</v>
      </c>
      <c r="D97" s="20">
        <v>1188200</v>
      </c>
      <c r="E97" s="20">
        <v>0</v>
      </c>
      <c r="F97" s="20">
        <v>0</v>
      </c>
    </row>
    <row r="98" spans="1:6" ht="74.25" customHeight="1" x14ac:dyDescent="0.2">
      <c r="A98" s="11">
        <v>41051200</v>
      </c>
      <c r="B98" s="12" t="s">
        <v>44</v>
      </c>
      <c r="C98" s="19">
        <f t="shared" ref="C98:C105" si="8">D98+E98</f>
        <v>137224</v>
      </c>
      <c r="D98" s="20">
        <f>137224+28706-28706</f>
        <v>137224</v>
      </c>
      <c r="E98" s="20">
        <v>0</v>
      </c>
      <c r="F98" s="20">
        <v>0</v>
      </c>
    </row>
    <row r="99" spans="1:6" ht="72.75" customHeight="1" x14ac:dyDescent="0.2">
      <c r="A99" s="11">
        <v>41051400</v>
      </c>
      <c r="B99" s="12" t="s">
        <v>97</v>
      </c>
      <c r="C99" s="19">
        <f t="shared" si="8"/>
        <v>1360463</v>
      </c>
      <c r="D99" s="24">
        <v>1360463</v>
      </c>
      <c r="E99" s="20"/>
      <c r="F99" s="20"/>
    </row>
    <row r="100" spans="1:6" ht="93" customHeight="1" x14ac:dyDescent="0.2">
      <c r="A100" s="11">
        <v>41051700</v>
      </c>
      <c r="B100" s="12" t="s">
        <v>94</v>
      </c>
      <c r="C100" s="19">
        <f t="shared" si="8"/>
        <v>28706</v>
      </c>
      <c r="D100" s="20">
        <v>28706</v>
      </c>
      <c r="E100" s="20"/>
      <c r="F100" s="20"/>
    </row>
    <row r="101" spans="1:6" ht="91.5" hidden="1" customHeight="1" x14ac:dyDescent="0.2">
      <c r="A101" s="11"/>
      <c r="B101" s="12"/>
      <c r="C101" s="19">
        <f t="shared" si="8"/>
        <v>0</v>
      </c>
      <c r="D101" s="20"/>
      <c r="E101" s="20"/>
      <c r="F101" s="20"/>
    </row>
    <row r="102" spans="1:6" ht="83.25" hidden="1" customHeight="1" x14ac:dyDescent="0.2">
      <c r="A102" s="11"/>
      <c r="B102" s="12"/>
      <c r="C102" s="19">
        <f t="shared" si="8"/>
        <v>0</v>
      </c>
      <c r="D102" s="20"/>
      <c r="E102" s="20"/>
      <c r="F102" s="20"/>
    </row>
    <row r="103" spans="1:6" ht="21" customHeight="1" x14ac:dyDescent="0.2">
      <c r="A103" s="11">
        <v>41053900</v>
      </c>
      <c r="B103" s="12" t="s">
        <v>93</v>
      </c>
      <c r="C103" s="19">
        <f t="shared" si="8"/>
        <v>2051600</v>
      </c>
      <c r="D103" s="20"/>
      <c r="E103" s="20">
        <v>2051600</v>
      </c>
      <c r="F103" s="20">
        <v>2051600</v>
      </c>
    </row>
    <row r="104" spans="1:6" ht="91.5" hidden="1" customHeight="1" x14ac:dyDescent="0.2">
      <c r="A104" s="25">
        <v>41054900</v>
      </c>
      <c r="B104" s="26" t="s">
        <v>98</v>
      </c>
      <c r="C104" s="27">
        <f t="shared" si="8"/>
        <v>0</v>
      </c>
      <c r="D104" s="28"/>
      <c r="E104" s="29"/>
      <c r="F104" s="29"/>
    </row>
    <row r="105" spans="1:6" ht="74.25" customHeight="1" x14ac:dyDescent="0.2">
      <c r="A105" s="11">
        <v>41055000</v>
      </c>
      <c r="B105" s="12" t="s">
        <v>89</v>
      </c>
      <c r="C105" s="19">
        <f t="shared" si="8"/>
        <v>988700</v>
      </c>
      <c r="D105" s="24">
        <f>656500+332200</f>
        <v>988700</v>
      </c>
      <c r="E105" s="20">
        <v>0</v>
      </c>
      <c r="F105" s="20">
        <v>0</v>
      </c>
    </row>
    <row r="106" spans="1:6" ht="81.75" hidden="1" customHeight="1" x14ac:dyDescent="0.2">
      <c r="A106" s="11"/>
      <c r="B106" s="12"/>
      <c r="C106" s="19"/>
      <c r="D106" s="20"/>
      <c r="E106" s="20"/>
      <c r="F106" s="20"/>
    </row>
    <row r="107" spans="1:6" ht="15.75" x14ac:dyDescent="0.2">
      <c r="A107" s="13" t="s">
        <v>46</v>
      </c>
      <c r="B107" s="14" t="s">
        <v>45</v>
      </c>
      <c r="C107" s="17">
        <f t="shared" si="4"/>
        <v>234396764</v>
      </c>
      <c r="D107" s="17">
        <f>D80+D81</f>
        <v>227194409</v>
      </c>
      <c r="E107" s="17">
        <f t="shared" ref="E107:F107" si="9">E80+E81</f>
        <v>7202355</v>
      </c>
      <c r="F107" s="17">
        <f t="shared" si="9"/>
        <v>2818220</v>
      </c>
    </row>
    <row r="108" spans="1:6" ht="15.75" x14ac:dyDescent="0.25">
      <c r="A108" s="15"/>
      <c r="B108" s="15"/>
      <c r="C108" s="21"/>
      <c r="D108" s="21"/>
      <c r="E108" s="21"/>
      <c r="F108" s="21"/>
    </row>
    <row r="109" spans="1:6" ht="15.75" x14ac:dyDescent="0.25">
      <c r="A109" s="15"/>
      <c r="B109" s="15"/>
      <c r="C109" s="22"/>
      <c r="D109" s="22"/>
      <c r="E109" s="22"/>
      <c r="F109" s="22"/>
    </row>
    <row r="110" spans="1:6" ht="15.75" x14ac:dyDescent="0.25">
      <c r="A110" s="1"/>
      <c r="B110" s="16"/>
      <c r="C110" s="23"/>
      <c r="D110" s="23"/>
      <c r="E110" s="31"/>
      <c r="F110" s="31"/>
    </row>
  </sheetData>
  <mergeCells count="10">
    <mergeCell ref="D4:F4"/>
    <mergeCell ref="E110:F110"/>
    <mergeCell ref="A7:F7"/>
    <mergeCell ref="A11:A13"/>
    <mergeCell ref="B11:B13"/>
    <mergeCell ref="C11:C13"/>
    <mergeCell ref="D11:D13"/>
    <mergeCell ref="E11:F11"/>
    <mergeCell ref="E12:E13"/>
    <mergeCell ref="F12:F13"/>
  </mergeCells>
  <pageMargins left="0.78740157480314965" right="0.39370078740157483" top="0.59055118110236227" bottom="0.39370078740157483" header="0.39370078740157483" footer="0"/>
  <pageSetup paperSize="9" scale="74" fitToHeight="4" orientation="portrait" r:id="rId1"/>
  <headerFooter differentFirst="1">
    <oddHeader>&amp;R&amp;"Times New Roman,обычный"&amp;12Продовження додатку 1</oddHeader>
  </headerFooter>
  <rowBreaks count="3" manualBreakCount="3">
    <brk id="32" max="5" man="1"/>
    <brk id="54" max="5" man="1"/>
    <brk id="8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2021-06-23T06:23:46Z</cp:lastPrinted>
  <dcterms:created xsi:type="dcterms:W3CDTF">2019-12-17T13:44:35Z</dcterms:created>
  <dcterms:modified xsi:type="dcterms:W3CDTF">2021-06-23T06:24:04Z</dcterms:modified>
</cp:coreProperties>
</file>