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9 виконком 2024\Проєкти\17.Зміни до бюджету\"/>
    </mc:Choice>
  </mc:AlternateContent>
  <bookViews>
    <workbookView xWindow="0" yWindow="0" windowWidth="22510" windowHeight="11112"/>
  </bookViews>
  <sheets>
    <sheet name="dod4 (2)" sheetId="2" r:id="rId1"/>
  </sheets>
  <definedNames>
    <definedName name="_xlnm.Print_Area" localSheetId="0">'dod4 (2)'!$A$1:$F$26</definedName>
  </definedNames>
  <calcPr calcId="162913"/>
</workbook>
</file>

<file path=xl/calcChain.xml><?xml version="1.0" encoding="utf-8"?>
<calcChain xmlns="http://schemas.openxmlformats.org/spreadsheetml/2006/main">
  <c r="D16" i="2" l="1"/>
  <c r="C16" i="2" s="1"/>
  <c r="D14" i="2"/>
  <c r="D13" i="2" s="1"/>
  <c r="E16" i="2"/>
  <c r="E13" i="2"/>
  <c r="E17" i="2"/>
  <c r="E14" i="2"/>
  <c r="D15" i="2"/>
  <c r="D22" i="2" s="1"/>
  <c r="C22" i="2" s="1"/>
  <c r="F14" i="2"/>
  <c r="F15" i="2" s="1"/>
  <c r="F22" i="2" s="1"/>
  <c r="E15" i="2"/>
  <c r="E22" i="2" s="1"/>
  <c r="F21" i="2"/>
  <c r="E21" i="2"/>
  <c r="E20" i="2" s="1"/>
  <c r="E24" i="2" s="1"/>
  <c r="C14" i="2"/>
  <c r="F16" i="2"/>
  <c r="F23" i="2"/>
  <c r="F20" i="2"/>
  <c r="F24" i="2"/>
  <c r="E23" i="2"/>
  <c r="D17" i="2" l="1"/>
  <c r="C13" i="2"/>
  <c r="C17" i="2" s="1"/>
  <c r="D23" i="2"/>
  <c r="C23" i="2" s="1"/>
  <c r="D21" i="2"/>
  <c r="C15" i="2"/>
  <c r="F13" i="2"/>
  <c r="F17" i="2" l="1"/>
  <c r="I13" i="2"/>
  <c r="C21" i="2"/>
  <c r="D20" i="2"/>
  <c r="D24" i="2" l="1"/>
  <c r="C20" i="2"/>
  <c r="C24" i="2" s="1"/>
</calcChain>
</file>

<file path=xl/sharedStrings.xml><?xml version="1.0" encoding="utf-8"?>
<sst xmlns="http://schemas.openxmlformats.org/spreadsheetml/2006/main" count="29" uniqueCount="25">
  <si>
    <t>Код</t>
  </si>
  <si>
    <t>Спеціальний фонд</t>
  </si>
  <si>
    <t>Загальний фонд</t>
  </si>
  <si>
    <t>200000</t>
  </si>
  <si>
    <t>Внутрішнє фінансування</t>
  </si>
  <si>
    <t>600000</t>
  </si>
  <si>
    <t>Фінансування за активними операціями</t>
  </si>
  <si>
    <t>Кошти, що передаються із загального фонду бюджету до бюджету розвитку (спеціального фонду)</t>
  </si>
  <si>
    <t>Найменування згідно з класифікацією фінансування бюджету</t>
  </si>
  <si>
    <t>в т.ч. бюджет розвитку</t>
  </si>
  <si>
    <t>На початок періода</t>
  </si>
  <si>
    <t>На кінець періода</t>
  </si>
  <si>
    <t>Фінансування за рахунок зміни залишків коштів бюджетів</t>
  </si>
  <si>
    <t>Зміни обсягів бюджетних коштів</t>
  </si>
  <si>
    <t>Фінансування за типом кредитора</t>
  </si>
  <si>
    <t>Фінансування за типом боргового зобов\язання</t>
  </si>
  <si>
    <t>Загальне фінансування</t>
  </si>
  <si>
    <t>Усього</t>
  </si>
  <si>
    <t>усього</t>
  </si>
  <si>
    <t>(грн)</t>
  </si>
  <si>
    <t>(код бюджету)</t>
  </si>
  <si>
    <t>Начальник відділу фінансів                                                                   Людмила ФЛЕРЧУК</t>
  </si>
  <si>
    <t>2256300000</t>
  </si>
  <si>
    <t xml:space="preserve">Фінансування селищного бюджету на 2024 рік </t>
  </si>
  <si>
    <t>Додаток 2
до рішення виконавчого комітету
20 червня  2024 року 
№166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</si>
</sst>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36"/>
      <name val="Arial Cyr"/>
      <charset val="204"/>
    </font>
    <font>
      <sz val="10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1" fontId="3" fillId="0" borderId="0" xfId="0" applyNumberFormat="1" applyFont="1" applyFill="1"/>
    <xf numFmtId="1" fontId="4" fillId="0" borderId="0" xfId="0" applyNumberFormat="1" applyFont="1" applyFill="1"/>
    <xf numFmtId="0" fontId="5" fillId="0" borderId="0" xfId="0" applyFont="1" applyFill="1"/>
    <xf numFmtId="1" fontId="1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Border="1" applyAlignment="1">
      <alignment horizontal="center" vertical="top"/>
    </xf>
    <xf numFmtId="0" fontId="10" fillId="0" borderId="1" xfId="0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0" fontId="12" fillId="0" borderId="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6" fillId="0" borderId="0" xfId="0" applyNumberFormat="1" applyFont="1" applyFill="1" applyAlignment="1" applyProtection="1">
      <alignment horizontal="left" vertical="top" wrapText="1" indent="7"/>
    </xf>
    <xf numFmtId="0" fontId="13" fillId="0" borderId="0" xfId="0" applyNumberFormat="1" applyFont="1" applyFill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BreakPreview" zoomScaleNormal="100" workbookViewId="0">
      <selection activeCell="D1" sqref="D1:F1"/>
    </sheetView>
  </sheetViews>
  <sheetFormatPr defaultColWidth="9.125" defaultRowHeight="12.9" x14ac:dyDescent="0.2"/>
  <cols>
    <col min="1" max="1" width="15.75" style="1" customWidth="1"/>
    <col min="2" max="2" width="22.625" style="1" customWidth="1"/>
    <col min="3" max="3" width="14.75" style="1" customWidth="1"/>
    <col min="4" max="4" width="16" style="1" customWidth="1"/>
    <col min="5" max="5" width="16.375" style="1" customWidth="1"/>
    <col min="6" max="6" width="16.625" style="1" customWidth="1"/>
    <col min="7" max="7" width="9.125" style="1" customWidth="1"/>
    <col min="8" max="8" width="8.125" style="1" customWidth="1"/>
    <col min="9" max="9" width="10.125" style="1" bestFit="1" customWidth="1"/>
    <col min="10" max="16384" width="9.125" style="1"/>
  </cols>
  <sheetData>
    <row r="1" spans="1:9" ht="55.55" customHeight="1" x14ac:dyDescent="0.25">
      <c r="A1" s="8"/>
      <c r="B1" s="8"/>
      <c r="C1" s="9"/>
      <c r="D1" s="28" t="s">
        <v>24</v>
      </c>
      <c r="E1" s="28"/>
      <c r="F1" s="28"/>
    </row>
    <row r="2" spans="1:9" ht="2.25" customHeight="1" x14ac:dyDescent="0.25">
      <c r="A2" s="8"/>
      <c r="B2" s="8"/>
      <c r="C2" s="9"/>
      <c r="D2" s="29"/>
      <c r="E2" s="29"/>
      <c r="F2" s="29"/>
    </row>
    <row r="3" spans="1:9" ht="21.6" customHeight="1" x14ac:dyDescent="0.2">
      <c r="A3" s="32" t="s">
        <v>23</v>
      </c>
      <c r="B3" s="32"/>
      <c r="C3" s="32"/>
      <c r="D3" s="32"/>
      <c r="E3" s="32"/>
      <c r="F3" s="32"/>
    </row>
    <row r="4" spans="1:9" ht="11.4" customHeight="1" x14ac:dyDescent="0.2">
      <c r="A4" s="32"/>
      <c r="B4" s="32"/>
      <c r="C4" s="32"/>
      <c r="D4" s="32"/>
      <c r="E4" s="32"/>
      <c r="F4" s="32"/>
    </row>
    <row r="5" spans="1:9" ht="11.4" customHeight="1" x14ac:dyDescent="0.25">
      <c r="A5" s="10" t="s">
        <v>22</v>
      </c>
      <c r="B5" s="11"/>
      <c r="C5" s="11"/>
      <c r="D5" s="11"/>
      <c r="E5" s="11"/>
      <c r="F5" s="11"/>
    </row>
    <row r="6" spans="1:9" ht="11.4" customHeight="1" x14ac:dyDescent="0.2">
      <c r="A6" s="12" t="s">
        <v>20</v>
      </c>
      <c r="B6" s="11"/>
      <c r="C6" s="11"/>
      <c r="D6" s="11"/>
      <c r="E6" s="11"/>
      <c r="F6" s="11"/>
    </row>
    <row r="7" spans="1:9" ht="16.5" customHeight="1" x14ac:dyDescent="0.25">
      <c r="A7" s="8"/>
      <c r="B7" s="8"/>
      <c r="C7" s="8"/>
      <c r="D7" s="8"/>
      <c r="E7" s="8"/>
      <c r="F7" s="13" t="s">
        <v>19</v>
      </c>
    </row>
    <row r="8" spans="1:9" ht="15.8" customHeight="1" x14ac:dyDescent="0.2">
      <c r="A8" s="30" t="s">
        <v>0</v>
      </c>
      <c r="B8" s="30" t="s">
        <v>8</v>
      </c>
      <c r="C8" s="30" t="s">
        <v>17</v>
      </c>
      <c r="D8" s="30" t="s">
        <v>2</v>
      </c>
      <c r="E8" s="33" t="s">
        <v>1</v>
      </c>
      <c r="F8" s="33"/>
    </row>
    <row r="9" spans="1:9" ht="24.8" customHeight="1" x14ac:dyDescent="0.2">
      <c r="A9" s="31"/>
      <c r="B9" s="31"/>
      <c r="C9" s="31"/>
      <c r="D9" s="31"/>
      <c r="E9" s="14" t="s">
        <v>18</v>
      </c>
      <c r="F9" s="15" t="s">
        <v>9</v>
      </c>
    </row>
    <row r="10" spans="1:9" ht="13.6" x14ac:dyDescent="0.2">
      <c r="A10" s="16">
        <v>1</v>
      </c>
      <c r="B10" s="16">
        <v>2</v>
      </c>
      <c r="C10" s="16">
        <v>3</v>
      </c>
      <c r="D10" s="16">
        <v>4</v>
      </c>
      <c r="E10" s="16">
        <v>5</v>
      </c>
      <c r="F10" s="16">
        <v>6</v>
      </c>
    </row>
    <row r="11" spans="1:9" ht="13.6" x14ac:dyDescent="0.2">
      <c r="A11" s="25" t="s">
        <v>14</v>
      </c>
      <c r="B11" s="26"/>
      <c r="C11" s="26"/>
      <c r="D11" s="26"/>
      <c r="E11" s="26"/>
      <c r="F11" s="27"/>
    </row>
    <row r="12" spans="1:9" s="6" customFormat="1" ht="13.6" x14ac:dyDescent="0.2">
      <c r="A12" s="17" t="s">
        <v>3</v>
      </c>
      <c r="B12" s="17" t="s">
        <v>4</v>
      </c>
      <c r="C12" s="18"/>
      <c r="D12" s="18"/>
      <c r="E12" s="18"/>
      <c r="F12" s="18"/>
    </row>
    <row r="13" spans="1:9" s="6" customFormat="1" ht="40.75" x14ac:dyDescent="0.2">
      <c r="A13" s="17">
        <v>208000</v>
      </c>
      <c r="B13" s="17" t="s">
        <v>12</v>
      </c>
      <c r="C13" s="18">
        <f>SUM(D13:E13)</f>
        <v>17212350</v>
      </c>
      <c r="D13" s="18">
        <f>D14+D16</f>
        <v>11735879</v>
      </c>
      <c r="E13" s="18">
        <f>E14+E16</f>
        <v>5476471</v>
      </c>
      <c r="F13" s="18">
        <f>F14+F16</f>
        <v>5476471</v>
      </c>
      <c r="I13" s="22">
        <f>E13-F13</f>
        <v>0</v>
      </c>
    </row>
    <row r="14" spans="1:9" s="6" customFormat="1" ht="13.6" x14ac:dyDescent="0.2">
      <c r="A14" s="16">
        <v>208100</v>
      </c>
      <c r="B14" s="16" t="s">
        <v>10</v>
      </c>
      <c r="C14" s="18">
        <f>SUM(D14:E14)</f>
        <v>17212350</v>
      </c>
      <c r="D14" s="18">
        <f>600000+13609350+1203000</f>
        <v>15412350</v>
      </c>
      <c r="E14" s="18">
        <f>1800000</f>
        <v>1800000</v>
      </c>
      <c r="F14" s="18">
        <f>1800000</f>
        <v>1800000</v>
      </c>
    </row>
    <row r="15" spans="1:9" s="6" customFormat="1" ht="13.6" x14ac:dyDescent="0.2">
      <c r="A15" s="16">
        <v>208200</v>
      </c>
      <c r="B15" s="16" t="s">
        <v>11</v>
      </c>
      <c r="C15" s="18">
        <f>SUM(D15:E15)</f>
        <v>17212350</v>
      </c>
      <c r="D15" s="18">
        <f>D14</f>
        <v>15412350</v>
      </c>
      <c r="E15" s="18">
        <f>E14</f>
        <v>1800000</v>
      </c>
      <c r="F15" s="18">
        <f>F14</f>
        <v>1800000</v>
      </c>
    </row>
    <row r="16" spans="1:9" s="6" customFormat="1" ht="70.5" customHeight="1" x14ac:dyDescent="0.2">
      <c r="A16" s="16">
        <v>208400</v>
      </c>
      <c r="B16" s="19" t="s">
        <v>7</v>
      </c>
      <c r="C16" s="18">
        <f>D16+E16</f>
        <v>0</v>
      </c>
      <c r="D16" s="20">
        <f>-62840-771229-60000-2782402</f>
        <v>-3676471</v>
      </c>
      <c r="E16" s="20">
        <f>62840+771229+60000+2782402</f>
        <v>3676471</v>
      </c>
      <c r="F16" s="20">
        <f>E16</f>
        <v>3676471</v>
      </c>
    </row>
    <row r="17" spans="1:6" s="6" customFormat="1" ht="27.7" customHeight="1" x14ac:dyDescent="0.2">
      <c r="A17" s="21"/>
      <c r="B17" s="17" t="s">
        <v>16</v>
      </c>
      <c r="C17" s="18">
        <f>C13</f>
        <v>17212350</v>
      </c>
      <c r="D17" s="18">
        <f>D13</f>
        <v>11735879</v>
      </c>
      <c r="E17" s="18">
        <f>E13</f>
        <v>5476471</v>
      </c>
      <c r="F17" s="18">
        <f>F13</f>
        <v>5476471</v>
      </c>
    </row>
    <row r="18" spans="1:6" ht="18" customHeight="1" x14ac:dyDescent="0.2">
      <c r="A18" s="25" t="s">
        <v>15</v>
      </c>
      <c r="B18" s="26"/>
      <c r="C18" s="26"/>
      <c r="D18" s="26"/>
      <c r="E18" s="26"/>
      <c r="F18" s="27"/>
    </row>
    <row r="19" spans="1:6" ht="27.2" x14ac:dyDescent="0.2">
      <c r="A19" s="17" t="s">
        <v>5</v>
      </c>
      <c r="B19" s="17" t="s">
        <v>6</v>
      </c>
      <c r="C19" s="18"/>
      <c r="D19" s="18"/>
      <c r="E19" s="18"/>
      <c r="F19" s="18"/>
    </row>
    <row r="20" spans="1:6" ht="27.2" x14ac:dyDescent="0.2">
      <c r="A20" s="17">
        <v>602000</v>
      </c>
      <c r="B20" s="17" t="s">
        <v>13</v>
      </c>
      <c r="C20" s="18">
        <f>SUM(D20:E20)</f>
        <v>17212350</v>
      </c>
      <c r="D20" s="18">
        <f>D21+D23</f>
        <v>11735879</v>
      </c>
      <c r="E20" s="18">
        <f>E21+E23</f>
        <v>5476471</v>
      </c>
      <c r="F20" s="18">
        <f>F21+F23</f>
        <v>5476471</v>
      </c>
    </row>
    <row r="21" spans="1:6" ht="13.6" x14ac:dyDescent="0.2">
      <c r="A21" s="16">
        <v>602100</v>
      </c>
      <c r="B21" s="16" t="s">
        <v>10</v>
      </c>
      <c r="C21" s="18">
        <f>SUM(D21:E21)</f>
        <v>17212350</v>
      </c>
      <c r="D21" s="18">
        <f t="shared" ref="D21:F23" si="0">D14</f>
        <v>15412350</v>
      </c>
      <c r="E21" s="18">
        <f t="shared" si="0"/>
        <v>1800000</v>
      </c>
      <c r="F21" s="18">
        <f t="shared" si="0"/>
        <v>1800000</v>
      </c>
    </row>
    <row r="22" spans="1:6" ht="13.6" x14ac:dyDescent="0.2">
      <c r="A22" s="16">
        <v>602200</v>
      </c>
      <c r="B22" s="16" t="s">
        <v>11</v>
      </c>
      <c r="C22" s="18">
        <f>SUM(D22:E22)</f>
        <v>17212350</v>
      </c>
      <c r="D22" s="18">
        <f t="shared" si="0"/>
        <v>15412350</v>
      </c>
      <c r="E22" s="18">
        <f t="shared" si="0"/>
        <v>1800000</v>
      </c>
      <c r="F22" s="18">
        <f t="shared" si="0"/>
        <v>1800000</v>
      </c>
    </row>
    <row r="23" spans="1:6" ht="75.75" customHeight="1" x14ac:dyDescent="0.2">
      <c r="A23" s="16">
        <v>602400</v>
      </c>
      <c r="B23" s="19" t="s">
        <v>7</v>
      </c>
      <c r="C23" s="18">
        <f>D23+E23</f>
        <v>0</v>
      </c>
      <c r="D23" s="20">
        <f t="shared" si="0"/>
        <v>-3676471</v>
      </c>
      <c r="E23" s="20">
        <f t="shared" si="0"/>
        <v>3676471</v>
      </c>
      <c r="F23" s="20">
        <f t="shared" si="0"/>
        <v>3676471</v>
      </c>
    </row>
    <row r="24" spans="1:6" ht="39.75" customHeight="1" x14ac:dyDescent="0.2">
      <c r="A24" s="16"/>
      <c r="B24" s="17" t="s">
        <v>16</v>
      </c>
      <c r="C24" s="18">
        <f>C20</f>
        <v>17212350</v>
      </c>
      <c r="D24" s="18">
        <f>D20</f>
        <v>11735879</v>
      </c>
      <c r="E24" s="18">
        <f>E20</f>
        <v>5476471</v>
      </c>
      <c r="F24" s="18">
        <f>F20</f>
        <v>5476471</v>
      </c>
    </row>
    <row r="25" spans="1:6" x14ac:dyDescent="0.2">
      <c r="A25" s="23" t="s">
        <v>21</v>
      </c>
      <c r="B25" s="23"/>
      <c r="C25" s="23"/>
      <c r="D25" s="23"/>
      <c r="E25" s="23"/>
      <c r="F25" s="23"/>
    </row>
    <row r="26" spans="1:6" x14ac:dyDescent="0.2">
      <c r="A26" s="24"/>
      <c r="B26" s="24"/>
      <c r="C26" s="24"/>
      <c r="D26" s="24"/>
      <c r="E26" s="24"/>
      <c r="F26" s="24"/>
    </row>
    <row r="27" spans="1:6" x14ac:dyDescent="0.2">
      <c r="B27" s="2"/>
      <c r="C27" s="2"/>
      <c r="D27" s="3"/>
      <c r="E27" s="3"/>
    </row>
    <row r="28" spans="1:6" x14ac:dyDescent="0.2">
      <c r="B28" s="2"/>
      <c r="C28" s="2"/>
      <c r="D28" s="4"/>
      <c r="E28" s="4"/>
      <c r="F28" s="7"/>
    </row>
    <row r="29" spans="1:6" ht="15.65" x14ac:dyDescent="0.25">
      <c r="B29" s="3"/>
      <c r="C29" s="3"/>
      <c r="D29" s="5"/>
      <c r="E29" s="5"/>
    </row>
  </sheetData>
  <mergeCells count="11">
    <mergeCell ref="A25:F26"/>
    <mergeCell ref="A11:F11"/>
    <mergeCell ref="A18:F18"/>
    <mergeCell ref="D1:F1"/>
    <mergeCell ref="D2:F2"/>
    <mergeCell ref="C8:C9"/>
    <mergeCell ref="A3:F4"/>
    <mergeCell ref="A8:A9"/>
    <mergeCell ref="B8:B9"/>
    <mergeCell ref="E8:F8"/>
    <mergeCell ref="D8:D9"/>
  </mergeCells>
  <phoneticPr fontId="2" type="noConversion"/>
  <printOptions horizontalCentered="1"/>
  <pageMargins left="0.39370078740157483" right="0.39370078740157483" top="0.19685039370078741" bottom="0.19685039370078741" header="0.39370078740157483" footer="0.1574803149606299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dod4 (2)</vt:lpstr>
      <vt:lpstr>'dod4 (2)'!Область_печати</vt:lpstr>
    </vt:vector>
  </TitlesOfParts>
  <Company>ГФУ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Кондратюк</dc:creator>
  <cp:lastModifiedBy>Користувач Windows</cp:lastModifiedBy>
  <cp:lastPrinted>2024-06-18T09:50:43Z</cp:lastPrinted>
  <dcterms:created xsi:type="dcterms:W3CDTF">2010-12-20T12:54:07Z</dcterms:created>
  <dcterms:modified xsi:type="dcterms:W3CDTF">2024-06-18T13:13:11Z</dcterms:modified>
</cp:coreProperties>
</file>