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5910"/>
  </bookViews>
  <sheets>
    <sheet name="Лист1" sheetId="1" r:id="rId1"/>
  </sheets>
  <definedNames>
    <definedName name="_xlnm.Print_Titles" localSheetId="0">Лист1!$9:$12</definedName>
    <definedName name="_xlnm.Print_Area" localSheetId="0">Лист1!$A$1:$F$100</definedName>
  </definedNames>
  <calcPr calcId="145621"/>
</workbook>
</file>

<file path=xl/calcChain.xml><?xml version="1.0" encoding="utf-8"?>
<calcChain xmlns="http://schemas.openxmlformats.org/spreadsheetml/2006/main">
  <c r="C27" i="1" l="1"/>
  <c r="C25" i="1"/>
  <c r="C24" i="1"/>
  <c r="D26" i="1"/>
  <c r="C26" i="1" s="1"/>
  <c r="D23" i="1"/>
  <c r="D22" i="1" s="1"/>
  <c r="C23" i="1" l="1"/>
  <c r="G40" i="1"/>
  <c r="G36" i="1"/>
  <c r="E58" i="1" l="1"/>
  <c r="D58" i="1"/>
  <c r="C59" i="1"/>
  <c r="C58" i="1" l="1"/>
  <c r="L38" i="1"/>
  <c r="L34" i="1"/>
  <c r="D98" i="1" l="1"/>
  <c r="D84" i="1" l="1"/>
  <c r="C86" i="1"/>
  <c r="E96" i="1"/>
  <c r="E82" i="1" s="1"/>
  <c r="E83" i="1" l="1"/>
  <c r="D96" i="1" l="1"/>
  <c r="C96" i="1" s="1"/>
  <c r="C98" i="1"/>
  <c r="C99" i="1"/>
  <c r="C97" i="1"/>
  <c r="D31" i="1" l="1"/>
  <c r="C31" i="1" s="1"/>
  <c r="C32" i="1"/>
  <c r="E14" i="1" l="1"/>
  <c r="F14" i="1"/>
  <c r="F13" i="1" s="1"/>
  <c r="E71" i="1" l="1"/>
  <c r="D93" i="1" l="1"/>
  <c r="D90" i="1"/>
  <c r="D87" i="1"/>
  <c r="F79" i="1"/>
  <c r="F78" i="1" s="1"/>
  <c r="F77" i="1" s="1"/>
  <c r="F81" i="1" s="1"/>
  <c r="F100" i="1" s="1"/>
  <c r="E74" i="1"/>
  <c r="E70" i="1" s="1"/>
  <c r="C76" i="1"/>
  <c r="E79" i="1"/>
  <c r="E78" i="1" s="1"/>
  <c r="E77" i="1" s="1"/>
  <c r="E50" i="1"/>
  <c r="E49" i="1" s="1"/>
  <c r="E13" i="1" s="1"/>
  <c r="F65" i="1"/>
  <c r="E65" i="1"/>
  <c r="D65" i="1"/>
  <c r="C66" i="1"/>
  <c r="D35" i="1"/>
  <c r="D15" i="1"/>
  <c r="D67" i="1"/>
  <c r="D61" i="1"/>
  <c r="E56" i="1"/>
  <c r="F56" i="1"/>
  <c r="D56" i="1"/>
  <c r="D55" i="1" s="1"/>
  <c r="D45" i="1"/>
  <c r="D60" i="1" l="1"/>
  <c r="D54" i="1" s="1"/>
  <c r="D34" i="1"/>
  <c r="D83" i="1"/>
  <c r="D82" i="1" s="1"/>
  <c r="G82" i="1" s="1"/>
  <c r="C65" i="1"/>
  <c r="E81" i="1"/>
  <c r="C35" i="1"/>
  <c r="C15" i="1"/>
  <c r="D20" i="1"/>
  <c r="D14" i="1" s="1"/>
  <c r="C95" i="1"/>
  <c r="C94" i="1"/>
  <c r="C93" i="1"/>
  <c r="C92" i="1"/>
  <c r="C91" i="1"/>
  <c r="C90" i="1"/>
  <c r="C89" i="1"/>
  <c r="C88" i="1"/>
  <c r="C87" i="1"/>
  <c r="C85" i="1"/>
  <c r="C84" i="1"/>
  <c r="C80" i="1"/>
  <c r="C79" i="1"/>
  <c r="C78" i="1"/>
  <c r="C77" i="1"/>
  <c r="C75" i="1"/>
  <c r="C74" i="1"/>
  <c r="C73" i="1"/>
  <c r="C72" i="1"/>
  <c r="C71" i="1"/>
  <c r="C70" i="1"/>
  <c r="C69" i="1"/>
  <c r="C68" i="1"/>
  <c r="C67" i="1"/>
  <c r="C64" i="1"/>
  <c r="C63" i="1"/>
  <c r="C62" i="1"/>
  <c r="C61" i="1"/>
  <c r="C57" i="1"/>
  <c r="C56" i="1"/>
  <c r="C55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3" i="1"/>
  <c r="C21" i="1"/>
  <c r="C19" i="1"/>
  <c r="C18" i="1"/>
  <c r="C17" i="1"/>
  <c r="C16" i="1"/>
  <c r="E100" i="1" l="1"/>
  <c r="G81" i="1"/>
  <c r="C82" i="1"/>
  <c r="C83" i="1"/>
  <c r="C20" i="1"/>
  <c r="C54" i="1"/>
  <c r="C60" i="1"/>
  <c r="C34" i="1"/>
  <c r="C14" i="1"/>
  <c r="C22" i="1"/>
  <c r="C30" i="1" l="1"/>
  <c r="D29" i="1"/>
  <c r="C29" i="1" l="1"/>
  <c r="D28" i="1"/>
  <c r="C28" i="1" l="1"/>
  <c r="D13" i="1"/>
  <c r="D81" i="1" l="1"/>
  <c r="C13" i="1"/>
  <c r="D100" i="1" l="1"/>
  <c r="C100" i="1" s="1"/>
  <c r="C81" i="1"/>
</calcChain>
</file>

<file path=xl/sharedStrings.xml><?xml version="1.0" encoding="utf-8"?>
<sst xmlns="http://schemas.openxmlformats.org/spreadsheetml/2006/main" count="107" uniqueCount="102">
  <si>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</si>
  <si>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</si>
  <si>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</si>
  <si>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</si>
  <si>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</si>
  <si>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</si>
  <si>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</si>
  <si>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</si>
  <si>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</si>
  <si>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</si>
  <si>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</si>
  <si>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</si>
  <si>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</si>
  <si>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</si>
  <si>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</si>
  <si>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</si>
  <si>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</si>
  <si>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</si>
  <si>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</si>
  <si>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</si>
  <si>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</si>
  <si>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</si>
  <si>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</si>
  <si>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</si>
  <si>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</si>
  <si>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</si>
  <si>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</si>
  <si>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</si>
  <si>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</si>
  <si>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</si>
  <si>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</si>
  <si>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</si>
  <si>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</si>
  <si>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</si>
  <si>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</si>
  <si>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</si>
  <si>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</si>
  <si>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</si>
  <si>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</si>
  <si>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</si>
  <si>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</si>
  <si>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</si>
  <si>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</si>
  <si>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</si>
  <si>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</si>
  <si>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</si>
  <si>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</si>
  <si>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</si>
  <si>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</si>
  <si>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</si>
  <si>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</si>
  <si>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</si>
  <si>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</si>
  <si>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</si>
  <si>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</si>
  <si>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</si>
  <si>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</si>
  <si>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</si>
  <si>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</si>
  <si>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</si>
  <si>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</si>
  <si>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</si>
  <si>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</si>
  <si>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</si>
  <si>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</si>
  <si>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</si>
  <si>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</si>
  <si>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</si>
  <si>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</si>
  <si>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</si>
  <si>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</si>
  <si>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</si>
  <si>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</si>
  <si>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</si>
  <si>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</si>
  <si>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</si>
  <si>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</si>
  <si>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</si>
  <si>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</si>
  <si>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</si>
  <si>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</si>
  <si>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</si>
  <si>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</si>
  <si>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</si>
  <si>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</si>
  <si>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</si>
  <si>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</si>
  <si>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</si>
  <si>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</si>
  <si>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ДОХОДИ_x000D_
селищного  бюджету на 2022 рік</t>
  </si>
  <si>
    <t>Рентна плата за користування надрами загальнодержавного значення</t>
  </si>
  <si>
    <t>Інші надходження  </t>
  </si>
  <si>
    <t>Плата за встановлення земельного сервітуту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</si>
  <si>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</si>
  <si>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</si>
  <si>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до рішення селищної ради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</si>
  <si>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</si>
  <si>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</si>
  <si>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</si>
  <si>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 xml:space="preserve"> 24 грудня 2021 року</t>
  </si>
  <si>
    <t xml:space="preserve">Рентна плата за користування надрами </t>
  </si>
  <si>
    <t>№11-17/2021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</si>
</sst>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0" fontId="1" fillId="3" borderId="1" xfId="0" applyFont="1" applyFill="1" applyBorder="1" applyAlignment="1">
      <alignment vertical="center" wrapText="1"/>
    </xf>
    <xf numFmtId="3" fontId="0" fillId="0" borderId="0" xfId="0" applyNumberFormat="1"/>
    <xf numFmtId="4" fontId="6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view="pageBreakPreview" zoomScale="77" zoomScaleNormal="100" zoomScaleSheetLayoutView="77" workbookViewId="0">
      <selection activeCell="E17" sqref="E17"/>
    </sheetView>
  </sheetViews>
  <sheetFormatPr defaultRowHeight="12.75" x14ac:dyDescent="0.2"/>
  <cols>
    <col min="1" max="1" width="17.5703125" customWidth="1"/>
    <col min="2" max="2" width="54.28515625" customWidth="1"/>
    <col min="3" max="3" width="16.5703125" customWidth="1"/>
    <col min="4" max="4" width="17" customWidth="1"/>
    <col min="5" max="5" width="15.28515625" customWidth="1"/>
    <col min="6" max="6" width="14.7109375" customWidth="1"/>
    <col min="7" max="7" width="9.85546875" bestFit="1" customWidth="1"/>
    <col min="10" max="10" width="14" customWidth="1"/>
    <col min="12" max="12" width="11.28515625" bestFit="1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95</v>
      </c>
      <c r="E2" s="1"/>
      <c r="F2" s="1"/>
    </row>
    <row r="3" spans="1:6" ht="15.75" x14ac:dyDescent="0.25">
      <c r="A3" s="1"/>
      <c r="B3" s="1"/>
      <c r="C3" s="1"/>
      <c r="D3" s="1" t="s">
        <v>99</v>
      </c>
      <c r="E3" s="1"/>
      <c r="F3" s="1"/>
    </row>
    <row r="4" spans="1:6" ht="15.75" x14ac:dyDescent="0.25">
      <c r="A4" s="1"/>
      <c r="B4" s="1"/>
      <c r="C4" s="1"/>
      <c r="D4" s="1" t="s">
        <v>101</v>
      </c>
      <c r="E4" s="1"/>
      <c r="F4" s="1"/>
    </row>
    <row r="5" spans="1:6" ht="36.75" customHeight="1" x14ac:dyDescent="0.25">
      <c r="A5" s="35" t="s">
        <v>89</v>
      </c>
      <c r="B5" s="36"/>
      <c r="C5" s="36"/>
      <c r="D5" s="36"/>
      <c r="E5" s="36"/>
      <c r="F5" s="36"/>
    </row>
    <row r="6" spans="1:6" ht="15" customHeight="1" x14ac:dyDescent="0.25">
      <c r="A6" s="3">
        <v>22563000000</v>
      </c>
      <c r="B6" s="4"/>
      <c r="C6" s="4"/>
      <c r="D6" s="4"/>
      <c r="E6" s="4"/>
      <c r="F6" s="4"/>
    </row>
    <row r="7" spans="1:6" ht="15" customHeight="1" x14ac:dyDescent="0.25">
      <c r="A7" s="5" t="s">
        <v>87</v>
      </c>
      <c r="B7" s="4"/>
      <c r="C7" s="4"/>
      <c r="D7" s="4"/>
      <c r="E7" s="4"/>
      <c r="F7" s="4"/>
    </row>
    <row r="8" spans="1:6" ht="15.75" x14ac:dyDescent="0.25">
      <c r="A8" s="1"/>
      <c r="B8" s="1"/>
      <c r="C8" s="1"/>
      <c r="D8" s="1"/>
      <c r="E8" s="1"/>
      <c r="F8" s="6" t="s">
        <v>1</v>
      </c>
    </row>
    <row r="9" spans="1:6" ht="15.75" x14ac:dyDescent="0.2">
      <c r="A9" s="37" t="s">
        <v>2</v>
      </c>
      <c r="B9" s="37" t="s">
        <v>3</v>
      </c>
      <c r="C9" s="38" t="s">
        <v>4</v>
      </c>
      <c r="D9" s="37" t="s">
        <v>5</v>
      </c>
      <c r="E9" s="37" t="s">
        <v>6</v>
      </c>
      <c r="F9" s="37"/>
    </row>
    <row r="10" spans="1:6" x14ac:dyDescent="0.2">
      <c r="A10" s="37"/>
      <c r="B10" s="37"/>
      <c r="C10" s="37"/>
      <c r="D10" s="37"/>
      <c r="E10" s="37" t="s">
        <v>7</v>
      </c>
      <c r="F10" s="37" t="s">
        <v>8</v>
      </c>
    </row>
    <row r="11" spans="1:6" x14ac:dyDescent="0.2">
      <c r="A11" s="37"/>
      <c r="B11" s="37"/>
      <c r="C11" s="37"/>
      <c r="D11" s="37"/>
      <c r="E11" s="37"/>
      <c r="F11" s="37"/>
    </row>
    <row r="12" spans="1:6" ht="15.75" x14ac:dyDescent="0.2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ht="15.75" x14ac:dyDescent="0.2">
      <c r="A13" s="9">
        <v>10000000</v>
      </c>
      <c r="B13" s="10" t="s">
        <v>9</v>
      </c>
      <c r="C13" s="17">
        <f t="shared" ref="C13:C43" si="0">D13+E13</f>
        <v>134763650</v>
      </c>
      <c r="D13" s="18">
        <f>D14+D22+D28+D34+D49</f>
        <v>134573650</v>
      </c>
      <c r="E13" s="18">
        <f>E14+E22+E28+E34+E49</f>
        <v>190000</v>
      </c>
      <c r="F13" s="18">
        <f>F14+F22+F28+F34+F49</f>
        <v>0</v>
      </c>
    </row>
    <row r="14" spans="1:6" ht="34.15" customHeight="1" x14ac:dyDescent="0.2">
      <c r="A14" s="9">
        <v>11000000</v>
      </c>
      <c r="B14" s="10" t="s">
        <v>50</v>
      </c>
      <c r="C14" s="17">
        <f t="shared" si="0"/>
        <v>87434500</v>
      </c>
      <c r="D14" s="18">
        <f>D15+D20</f>
        <v>87434500</v>
      </c>
      <c r="E14" s="18">
        <f t="shared" ref="E14:F14" si="1">E15+E20</f>
        <v>0</v>
      </c>
      <c r="F14" s="18">
        <f t="shared" si="1"/>
        <v>0</v>
      </c>
    </row>
    <row r="15" spans="1:6" ht="15.75" x14ac:dyDescent="0.2">
      <c r="A15" s="9">
        <v>11010000</v>
      </c>
      <c r="B15" s="10" t="s">
        <v>10</v>
      </c>
      <c r="C15" s="17">
        <f t="shared" si="0"/>
        <v>87400000</v>
      </c>
      <c r="D15" s="18">
        <f>D16+D17+D18+D19</f>
        <v>87400000</v>
      </c>
      <c r="E15" s="18">
        <v>0</v>
      </c>
      <c r="F15" s="18">
        <v>0</v>
      </c>
    </row>
    <row r="16" spans="1:6" ht="46.15" customHeight="1" x14ac:dyDescent="0.2">
      <c r="A16" s="11">
        <v>11010100</v>
      </c>
      <c r="B16" s="12" t="s">
        <v>11</v>
      </c>
      <c r="C16" s="19">
        <f t="shared" si="0"/>
        <v>70700000</v>
      </c>
      <c r="D16" s="20">
        <v>70700000</v>
      </c>
      <c r="E16" s="20">
        <v>0</v>
      </c>
      <c r="F16" s="20">
        <v>0</v>
      </c>
    </row>
    <row r="17" spans="1:16" ht="82.9" customHeight="1" x14ac:dyDescent="0.2">
      <c r="A17" s="11">
        <v>11010200</v>
      </c>
      <c r="B17" s="12" t="s">
        <v>12</v>
      </c>
      <c r="C17" s="19">
        <f t="shared" si="0"/>
        <v>1290000</v>
      </c>
      <c r="D17" s="20">
        <v>1290000</v>
      </c>
      <c r="E17" s="20">
        <v>0</v>
      </c>
      <c r="F17" s="20">
        <v>0</v>
      </c>
    </row>
    <row r="18" spans="1:16" ht="47.25" x14ac:dyDescent="0.2">
      <c r="A18" s="11">
        <v>11010400</v>
      </c>
      <c r="B18" s="12" t="s">
        <v>13</v>
      </c>
      <c r="C18" s="19">
        <f t="shared" si="0"/>
        <v>13800000</v>
      </c>
      <c r="D18" s="20">
        <v>13800000</v>
      </c>
      <c r="E18" s="20">
        <v>0</v>
      </c>
      <c r="F18" s="20">
        <v>0</v>
      </c>
    </row>
    <row r="19" spans="1:16" ht="47.25" x14ac:dyDescent="0.2">
      <c r="A19" s="11">
        <v>11010500</v>
      </c>
      <c r="B19" s="12" t="s">
        <v>14</v>
      </c>
      <c r="C19" s="19">
        <f t="shared" si="0"/>
        <v>1610000</v>
      </c>
      <c r="D19" s="20">
        <v>1610000</v>
      </c>
      <c r="E19" s="20">
        <v>0</v>
      </c>
      <c r="F19" s="20">
        <v>0</v>
      </c>
    </row>
    <row r="20" spans="1:16" ht="15.75" x14ac:dyDescent="0.2">
      <c r="A20" s="9">
        <v>11020000</v>
      </c>
      <c r="B20" s="10" t="s">
        <v>15</v>
      </c>
      <c r="C20" s="17">
        <f t="shared" si="0"/>
        <v>34500</v>
      </c>
      <c r="D20" s="18">
        <f>D21</f>
        <v>34500</v>
      </c>
      <c r="E20" s="18">
        <v>0</v>
      </c>
      <c r="F20" s="18">
        <v>0</v>
      </c>
    </row>
    <row r="21" spans="1:16" ht="29.45" customHeight="1" x14ac:dyDescent="0.2">
      <c r="A21" s="11">
        <v>11020200</v>
      </c>
      <c r="B21" s="12" t="s">
        <v>51</v>
      </c>
      <c r="C21" s="19">
        <f t="shared" si="0"/>
        <v>34500</v>
      </c>
      <c r="D21" s="20">
        <v>34500</v>
      </c>
      <c r="E21" s="20">
        <v>0</v>
      </c>
      <c r="F21" s="20">
        <v>0</v>
      </c>
    </row>
    <row r="22" spans="1:16" ht="37.5" customHeight="1" x14ac:dyDescent="0.2">
      <c r="A22" s="9">
        <v>13000000</v>
      </c>
      <c r="B22" s="10" t="s">
        <v>52</v>
      </c>
      <c r="C22" s="17">
        <f t="shared" si="0"/>
        <v>70900</v>
      </c>
      <c r="D22" s="18">
        <f>D23+D26</f>
        <v>70900</v>
      </c>
      <c r="E22" s="18">
        <v>0</v>
      </c>
      <c r="F22" s="18">
        <v>0</v>
      </c>
      <c r="K22">
        <v>13000000</v>
      </c>
      <c r="L22" t="s">
        <v>52</v>
      </c>
      <c r="M22" s="25">
        <v>70900</v>
      </c>
      <c r="N22" s="25">
        <v>70900</v>
      </c>
      <c r="O22">
        <v>0</v>
      </c>
      <c r="P22">
        <v>0</v>
      </c>
    </row>
    <row r="23" spans="1:16" ht="37.5" customHeight="1" x14ac:dyDescent="0.2">
      <c r="A23" s="31">
        <v>13010000</v>
      </c>
      <c r="B23" s="30" t="s">
        <v>96</v>
      </c>
      <c r="C23" s="17">
        <f t="shared" si="0"/>
        <v>57000</v>
      </c>
      <c r="D23" s="18">
        <f>D24+D25</f>
        <v>57000</v>
      </c>
      <c r="E23" s="18"/>
      <c r="F23" s="18"/>
      <c r="K23">
        <v>13030000</v>
      </c>
      <c r="L23" t="s">
        <v>100</v>
      </c>
      <c r="M23" s="25">
        <v>70900</v>
      </c>
      <c r="N23" s="25">
        <v>70900</v>
      </c>
      <c r="O23">
        <v>0</v>
      </c>
      <c r="P23">
        <v>0</v>
      </c>
    </row>
    <row r="24" spans="1:16" ht="48.75" customHeight="1" x14ac:dyDescent="0.2">
      <c r="A24" s="32">
        <v>13010100</v>
      </c>
      <c r="B24" s="29" t="s">
        <v>97</v>
      </c>
      <c r="C24" s="19">
        <f t="shared" si="0"/>
        <v>5000</v>
      </c>
      <c r="D24" s="20">
        <v>5000</v>
      </c>
      <c r="E24" s="18"/>
      <c r="F24" s="18"/>
      <c r="K24">
        <v>13030100</v>
      </c>
      <c r="L24" t="s">
        <v>53</v>
      </c>
      <c r="M24" s="25">
        <v>57000</v>
      </c>
      <c r="N24" s="25">
        <v>57000</v>
      </c>
      <c r="O24">
        <v>0</v>
      </c>
      <c r="P24">
        <v>0</v>
      </c>
    </row>
    <row r="25" spans="1:16" ht="83.25" customHeight="1" x14ac:dyDescent="0.2">
      <c r="A25" s="32">
        <v>13010200</v>
      </c>
      <c r="B25" s="29" t="s">
        <v>98</v>
      </c>
      <c r="C25" s="19">
        <f t="shared" si="0"/>
        <v>52000</v>
      </c>
      <c r="D25" s="20">
        <v>52000</v>
      </c>
      <c r="E25" s="18"/>
      <c r="F25" s="18"/>
      <c r="K25">
        <v>13030000</v>
      </c>
      <c r="L25" t="s">
        <v>90</v>
      </c>
      <c r="M25" s="25">
        <v>13900</v>
      </c>
      <c r="N25" s="25">
        <v>13900</v>
      </c>
      <c r="O25">
        <v>0</v>
      </c>
      <c r="P25">
        <v>0</v>
      </c>
    </row>
    <row r="26" spans="1:16" ht="34.5" customHeight="1" x14ac:dyDescent="0.2">
      <c r="A26" s="9">
        <v>13030000</v>
      </c>
      <c r="B26" s="30" t="s">
        <v>90</v>
      </c>
      <c r="C26" s="17">
        <f t="shared" si="0"/>
        <v>13900</v>
      </c>
      <c r="D26" s="18">
        <f>D27</f>
        <v>13900</v>
      </c>
      <c r="E26" s="18"/>
      <c r="F26" s="18"/>
    </row>
    <row r="27" spans="1:16" ht="47.25" x14ac:dyDescent="0.2">
      <c r="A27" s="11">
        <v>13030100</v>
      </c>
      <c r="B27" s="29" t="s">
        <v>53</v>
      </c>
      <c r="C27" s="19">
        <f t="shared" si="0"/>
        <v>13900</v>
      </c>
      <c r="D27" s="20">
        <v>13900</v>
      </c>
      <c r="E27" s="20">
        <v>0</v>
      </c>
      <c r="F27" s="20">
        <v>0</v>
      </c>
    </row>
    <row r="28" spans="1:16" ht="15.75" x14ac:dyDescent="0.2">
      <c r="A28" s="9">
        <v>14000000</v>
      </c>
      <c r="B28" s="10" t="s">
        <v>54</v>
      </c>
      <c r="C28" s="17">
        <f t="shared" si="0"/>
        <v>4110000</v>
      </c>
      <c r="D28" s="18">
        <f>D33+D31+D29</f>
        <v>4110000</v>
      </c>
      <c r="E28" s="18">
        <v>0</v>
      </c>
      <c r="F28" s="18">
        <v>0</v>
      </c>
    </row>
    <row r="29" spans="1:16" ht="31.5" x14ac:dyDescent="0.2">
      <c r="A29" s="9">
        <v>14020000</v>
      </c>
      <c r="B29" s="10" t="s">
        <v>82</v>
      </c>
      <c r="C29" s="17">
        <f t="shared" si="0"/>
        <v>690000</v>
      </c>
      <c r="D29" s="18">
        <f>D30</f>
        <v>690000</v>
      </c>
      <c r="E29" s="18">
        <v>0</v>
      </c>
      <c r="F29" s="18">
        <v>0</v>
      </c>
    </row>
    <row r="30" spans="1:16" ht="15.75" x14ac:dyDescent="0.2">
      <c r="A30" s="11">
        <v>14021900</v>
      </c>
      <c r="B30" s="12" t="s">
        <v>83</v>
      </c>
      <c r="C30" s="19">
        <f t="shared" si="0"/>
        <v>690000</v>
      </c>
      <c r="D30" s="20">
        <v>690000</v>
      </c>
      <c r="E30" s="20">
        <v>0</v>
      </c>
      <c r="F30" s="20">
        <v>0</v>
      </c>
    </row>
    <row r="31" spans="1:16" ht="49.15" customHeight="1" x14ac:dyDescent="0.2">
      <c r="A31" s="9">
        <v>14030000</v>
      </c>
      <c r="B31" s="10" t="s">
        <v>84</v>
      </c>
      <c r="C31" s="17">
        <f t="shared" si="0"/>
        <v>2300000</v>
      </c>
      <c r="D31" s="18">
        <f>D32</f>
        <v>2300000</v>
      </c>
      <c r="E31" s="18">
        <v>0</v>
      </c>
      <c r="F31" s="18">
        <v>0</v>
      </c>
    </row>
    <row r="32" spans="1:16" ht="15.75" x14ac:dyDescent="0.2">
      <c r="A32" s="11">
        <v>14031900</v>
      </c>
      <c r="B32" s="12" t="s">
        <v>83</v>
      </c>
      <c r="C32" s="19">
        <f t="shared" si="0"/>
        <v>2300000</v>
      </c>
      <c r="D32" s="20">
        <v>2300000</v>
      </c>
      <c r="E32" s="20">
        <v>0</v>
      </c>
      <c r="F32" s="20">
        <v>0</v>
      </c>
    </row>
    <row r="33" spans="1:12" ht="47.25" x14ac:dyDescent="0.2">
      <c r="A33" s="11">
        <v>14040000</v>
      </c>
      <c r="B33" s="12" t="s">
        <v>55</v>
      </c>
      <c r="C33" s="19">
        <f t="shared" si="0"/>
        <v>1120000</v>
      </c>
      <c r="D33" s="20">
        <v>1120000</v>
      </c>
      <c r="E33" s="20">
        <v>0</v>
      </c>
      <c r="F33" s="20">
        <v>0</v>
      </c>
    </row>
    <row r="34" spans="1:12" ht="16.5" x14ac:dyDescent="0.2">
      <c r="A34" s="9">
        <v>18000000</v>
      </c>
      <c r="B34" s="10" t="s">
        <v>16</v>
      </c>
      <c r="C34" s="17">
        <f t="shared" si="0"/>
        <v>42958250</v>
      </c>
      <c r="D34" s="18">
        <f>D35+D45</f>
        <v>42958250</v>
      </c>
      <c r="E34" s="18">
        <v>0</v>
      </c>
      <c r="F34" s="18">
        <v>0</v>
      </c>
      <c r="J34" s="26">
        <v>123000</v>
      </c>
      <c r="L34" s="28">
        <f>J34+J35+J36+J37</f>
        <v>3124300</v>
      </c>
    </row>
    <row r="35" spans="1:12" ht="16.5" x14ac:dyDescent="0.2">
      <c r="A35" s="9">
        <v>18010000</v>
      </c>
      <c r="B35" s="10" t="s">
        <v>17</v>
      </c>
      <c r="C35" s="17">
        <f t="shared" si="0"/>
        <v>12493250</v>
      </c>
      <c r="D35" s="18">
        <f>D36+D37+D38+D39+D40+D41+D42+D43+D44</f>
        <v>12493250</v>
      </c>
      <c r="E35" s="18">
        <v>0</v>
      </c>
      <c r="F35" s="18">
        <v>0</v>
      </c>
      <c r="J35" s="26">
        <v>171300</v>
      </c>
    </row>
    <row r="36" spans="1:12" ht="47.45" customHeight="1" x14ac:dyDescent="0.2">
      <c r="A36" s="11">
        <v>18010100</v>
      </c>
      <c r="B36" s="12" t="s">
        <v>56</v>
      </c>
      <c r="C36" s="19">
        <f t="shared" si="0"/>
        <v>123000</v>
      </c>
      <c r="D36" s="20">
        <v>123000</v>
      </c>
      <c r="E36" s="20">
        <v>0</v>
      </c>
      <c r="F36" s="20">
        <v>0</v>
      </c>
      <c r="G36" s="25">
        <f>SUM(D36:D39)</f>
        <v>3124300</v>
      </c>
      <c r="J36" s="26">
        <v>780000</v>
      </c>
    </row>
    <row r="37" spans="1:12" ht="49.15" customHeight="1" x14ac:dyDescent="0.2">
      <c r="A37" s="11">
        <v>18010200</v>
      </c>
      <c r="B37" s="12" t="s">
        <v>57</v>
      </c>
      <c r="C37" s="19">
        <f t="shared" si="0"/>
        <v>171300</v>
      </c>
      <c r="D37" s="20">
        <v>171300</v>
      </c>
      <c r="E37" s="20">
        <v>0</v>
      </c>
      <c r="F37" s="20">
        <v>0</v>
      </c>
      <c r="J37" s="26">
        <v>2050000</v>
      </c>
    </row>
    <row r="38" spans="1:12" ht="51.6" customHeight="1" x14ac:dyDescent="0.2">
      <c r="A38" s="11">
        <v>18010300</v>
      </c>
      <c r="B38" s="12" t="s">
        <v>58</v>
      </c>
      <c r="C38" s="19">
        <f t="shared" si="0"/>
        <v>780000</v>
      </c>
      <c r="D38" s="20">
        <v>780000</v>
      </c>
      <c r="E38" s="20">
        <v>0</v>
      </c>
      <c r="F38" s="20">
        <v>0</v>
      </c>
      <c r="J38" s="26">
        <v>1435000</v>
      </c>
      <c r="L38" s="28">
        <f>J38+J39+J40+J41</f>
        <v>9220000</v>
      </c>
    </row>
    <row r="39" spans="1:12" ht="52.15" customHeight="1" x14ac:dyDescent="0.2">
      <c r="A39" s="11">
        <v>18010400</v>
      </c>
      <c r="B39" s="12" t="s">
        <v>59</v>
      </c>
      <c r="C39" s="19">
        <f t="shared" si="0"/>
        <v>2050000</v>
      </c>
      <c r="D39" s="20">
        <v>2050000</v>
      </c>
      <c r="E39" s="20">
        <v>0</v>
      </c>
      <c r="F39" s="20">
        <v>0</v>
      </c>
      <c r="J39" s="27">
        <v>3640000</v>
      </c>
    </row>
    <row r="40" spans="1:12" ht="16.5" x14ac:dyDescent="0.2">
      <c r="A40" s="11">
        <v>18010500</v>
      </c>
      <c r="B40" s="12" t="s">
        <v>60</v>
      </c>
      <c r="C40" s="19">
        <f t="shared" si="0"/>
        <v>1435000</v>
      </c>
      <c r="D40" s="20">
        <v>1435000</v>
      </c>
      <c r="E40" s="20">
        <v>0</v>
      </c>
      <c r="F40" s="20">
        <v>0</v>
      </c>
      <c r="G40" s="25">
        <f>SUM(D40:D43)</f>
        <v>9220000</v>
      </c>
      <c r="J40" s="26">
        <v>1275000</v>
      </c>
    </row>
    <row r="41" spans="1:12" ht="16.5" x14ac:dyDescent="0.2">
      <c r="A41" s="11">
        <v>18010600</v>
      </c>
      <c r="B41" s="12" t="s">
        <v>18</v>
      </c>
      <c r="C41" s="19">
        <f t="shared" si="0"/>
        <v>3640000</v>
      </c>
      <c r="D41" s="20">
        <v>3640000</v>
      </c>
      <c r="E41" s="20">
        <v>0</v>
      </c>
      <c r="F41" s="20">
        <v>0</v>
      </c>
      <c r="J41" s="26">
        <v>2870000</v>
      </c>
    </row>
    <row r="42" spans="1:12" ht="16.5" x14ac:dyDescent="0.2">
      <c r="A42" s="11">
        <v>18010700</v>
      </c>
      <c r="B42" s="12" t="s">
        <v>61</v>
      </c>
      <c r="C42" s="19">
        <f t="shared" si="0"/>
        <v>1275000</v>
      </c>
      <c r="D42" s="20">
        <v>1275000</v>
      </c>
      <c r="E42" s="20">
        <v>0</v>
      </c>
      <c r="F42" s="20">
        <v>0</v>
      </c>
      <c r="J42" s="26">
        <v>148950</v>
      </c>
    </row>
    <row r="43" spans="1:12" ht="15.75" x14ac:dyDescent="0.2">
      <c r="A43" s="11">
        <v>18010900</v>
      </c>
      <c r="B43" s="12" t="s">
        <v>62</v>
      </c>
      <c r="C43" s="19">
        <f t="shared" si="0"/>
        <v>2870000</v>
      </c>
      <c r="D43" s="20">
        <v>2870000</v>
      </c>
      <c r="E43" s="20">
        <v>0</v>
      </c>
      <c r="F43" s="20">
        <v>0</v>
      </c>
    </row>
    <row r="44" spans="1:12" ht="15.75" x14ac:dyDescent="0.2">
      <c r="A44" s="11">
        <v>18011100</v>
      </c>
      <c r="B44" s="12" t="s">
        <v>63</v>
      </c>
      <c r="C44" s="19">
        <f t="shared" ref="C44:C69" si="2">D44+E44</f>
        <v>148950</v>
      </c>
      <c r="D44" s="20">
        <v>148950</v>
      </c>
      <c r="E44" s="20">
        <v>0</v>
      </c>
      <c r="F44" s="20">
        <v>0</v>
      </c>
    </row>
    <row r="45" spans="1:12" ht="15.75" x14ac:dyDescent="0.2">
      <c r="A45" s="9">
        <v>18050000</v>
      </c>
      <c r="B45" s="10" t="s">
        <v>19</v>
      </c>
      <c r="C45" s="17">
        <f t="shared" si="2"/>
        <v>30465000</v>
      </c>
      <c r="D45" s="18">
        <f>D46+D47+D48</f>
        <v>30465000</v>
      </c>
      <c r="E45" s="18">
        <v>0</v>
      </c>
      <c r="F45" s="18">
        <v>0</v>
      </c>
    </row>
    <row r="46" spans="1:12" ht="15.75" x14ac:dyDescent="0.2">
      <c r="A46" s="11">
        <v>18050300</v>
      </c>
      <c r="B46" s="12" t="s">
        <v>64</v>
      </c>
      <c r="C46" s="19">
        <f t="shared" si="2"/>
        <v>265000</v>
      </c>
      <c r="D46" s="20">
        <v>265000</v>
      </c>
      <c r="E46" s="20">
        <v>0</v>
      </c>
      <c r="F46" s="20">
        <v>0</v>
      </c>
    </row>
    <row r="47" spans="1:12" ht="15.75" x14ac:dyDescent="0.2">
      <c r="A47" s="11">
        <v>18050400</v>
      </c>
      <c r="B47" s="12" t="s">
        <v>20</v>
      </c>
      <c r="C47" s="19">
        <f t="shared" si="2"/>
        <v>16100000</v>
      </c>
      <c r="D47" s="20">
        <v>16100000</v>
      </c>
      <c r="E47" s="20">
        <v>0</v>
      </c>
      <c r="F47" s="20">
        <v>0</v>
      </c>
    </row>
    <row r="48" spans="1:12" ht="84" customHeight="1" x14ac:dyDescent="0.2">
      <c r="A48" s="11">
        <v>18050500</v>
      </c>
      <c r="B48" s="12" t="s">
        <v>88</v>
      </c>
      <c r="C48" s="19">
        <f t="shared" si="2"/>
        <v>14100000</v>
      </c>
      <c r="D48" s="20">
        <v>14100000</v>
      </c>
      <c r="E48" s="20">
        <v>0</v>
      </c>
      <c r="F48" s="20">
        <v>0</v>
      </c>
    </row>
    <row r="49" spans="1:6" ht="15.75" x14ac:dyDescent="0.2">
      <c r="A49" s="9">
        <v>19000000</v>
      </c>
      <c r="B49" s="10" t="s">
        <v>21</v>
      </c>
      <c r="C49" s="17">
        <f t="shared" si="2"/>
        <v>190000</v>
      </c>
      <c r="D49" s="18">
        <v>0</v>
      </c>
      <c r="E49" s="18">
        <f>E50</f>
        <v>190000</v>
      </c>
      <c r="F49" s="18">
        <v>0</v>
      </c>
    </row>
    <row r="50" spans="1:6" ht="15.75" x14ac:dyDescent="0.2">
      <c r="A50" s="9">
        <v>19010000</v>
      </c>
      <c r="B50" s="10" t="s">
        <v>22</v>
      </c>
      <c r="C50" s="17">
        <f t="shared" si="2"/>
        <v>190000</v>
      </c>
      <c r="D50" s="18">
        <v>0</v>
      </c>
      <c r="E50" s="18">
        <f>E51+E52+E53</f>
        <v>190000</v>
      </c>
      <c r="F50" s="18">
        <v>0</v>
      </c>
    </row>
    <row r="51" spans="1:6" ht="61.15" customHeight="1" x14ac:dyDescent="0.2">
      <c r="A51" s="11">
        <v>19010100</v>
      </c>
      <c r="B51" s="12" t="s">
        <v>23</v>
      </c>
      <c r="C51" s="19">
        <f t="shared" si="2"/>
        <v>117000</v>
      </c>
      <c r="D51" s="20">
        <v>0</v>
      </c>
      <c r="E51" s="20">
        <v>117000</v>
      </c>
      <c r="F51" s="20">
        <v>0</v>
      </c>
    </row>
    <row r="52" spans="1:6" ht="34.15" customHeight="1" x14ac:dyDescent="0.2">
      <c r="A52" s="11">
        <v>19010200</v>
      </c>
      <c r="B52" s="12" t="s">
        <v>65</v>
      </c>
      <c r="C52" s="19">
        <f t="shared" si="2"/>
        <v>38000</v>
      </c>
      <c r="D52" s="20">
        <v>0</v>
      </c>
      <c r="E52" s="20">
        <v>38000</v>
      </c>
      <c r="F52" s="20">
        <v>0</v>
      </c>
    </row>
    <row r="53" spans="1:6" ht="64.900000000000006" customHeight="1" x14ac:dyDescent="0.2">
      <c r="A53" s="11">
        <v>19010300</v>
      </c>
      <c r="B53" s="12" t="s">
        <v>66</v>
      </c>
      <c r="C53" s="19">
        <f t="shared" si="2"/>
        <v>35000</v>
      </c>
      <c r="D53" s="20">
        <v>0</v>
      </c>
      <c r="E53" s="20">
        <v>35000</v>
      </c>
      <c r="F53" s="20">
        <v>0</v>
      </c>
    </row>
    <row r="54" spans="1:6" ht="15.75" x14ac:dyDescent="0.2">
      <c r="A54" s="9">
        <v>20000000</v>
      </c>
      <c r="B54" s="10" t="s">
        <v>24</v>
      </c>
      <c r="C54" s="17">
        <f t="shared" si="2"/>
        <v>6189256</v>
      </c>
      <c r="D54" s="18">
        <f>D55+D60</f>
        <v>3094300</v>
      </c>
      <c r="E54" s="18">
        <v>3094956</v>
      </c>
      <c r="F54" s="18">
        <v>0</v>
      </c>
    </row>
    <row r="55" spans="1:6" ht="31.5" x14ac:dyDescent="0.2">
      <c r="A55" s="9">
        <v>21000000</v>
      </c>
      <c r="B55" s="10" t="s">
        <v>67</v>
      </c>
      <c r="C55" s="17">
        <f t="shared" si="2"/>
        <v>76000</v>
      </c>
      <c r="D55" s="18">
        <f>D56+D58</f>
        <v>76000</v>
      </c>
      <c r="E55" s="18">
        <v>0</v>
      </c>
      <c r="F55" s="18">
        <v>0</v>
      </c>
    </row>
    <row r="56" spans="1:6" ht="105.6" customHeight="1" x14ac:dyDescent="0.2">
      <c r="A56" s="9">
        <v>21010000</v>
      </c>
      <c r="B56" s="10" t="s">
        <v>68</v>
      </c>
      <c r="C56" s="17">
        <f t="shared" si="2"/>
        <v>19000</v>
      </c>
      <c r="D56" s="18">
        <f>D57</f>
        <v>19000</v>
      </c>
      <c r="E56" s="18">
        <f t="shared" ref="E56:F56" si="3">E57</f>
        <v>0</v>
      </c>
      <c r="F56" s="18">
        <f t="shared" si="3"/>
        <v>0</v>
      </c>
    </row>
    <row r="57" spans="1:6" ht="51.6" customHeight="1" x14ac:dyDescent="0.2">
      <c r="A57" s="11">
        <v>21010300</v>
      </c>
      <c r="B57" s="12" t="s">
        <v>69</v>
      </c>
      <c r="C57" s="19">
        <f t="shared" si="2"/>
        <v>19000</v>
      </c>
      <c r="D57" s="20">
        <v>19000</v>
      </c>
      <c r="E57" s="20">
        <v>0</v>
      </c>
      <c r="F57" s="20">
        <v>0</v>
      </c>
    </row>
    <row r="58" spans="1:6" ht="18.600000000000001" customHeight="1" x14ac:dyDescent="0.2">
      <c r="A58" s="9">
        <v>21080000</v>
      </c>
      <c r="B58" s="10" t="s">
        <v>91</v>
      </c>
      <c r="C58" s="17">
        <f>D58+E58</f>
        <v>57000</v>
      </c>
      <c r="D58" s="18">
        <f>D59</f>
        <v>57000</v>
      </c>
      <c r="E58" s="18">
        <f>E59</f>
        <v>0</v>
      </c>
      <c r="F58" s="18">
        <v>0</v>
      </c>
    </row>
    <row r="59" spans="1:6" ht="21" customHeight="1" x14ac:dyDescent="0.2">
      <c r="A59" s="11">
        <v>21081700</v>
      </c>
      <c r="B59" s="12" t="s">
        <v>92</v>
      </c>
      <c r="C59" s="19">
        <f t="shared" ref="C59" si="4">D59+E59</f>
        <v>57000</v>
      </c>
      <c r="D59" s="20">
        <v>57000</v>
      </c>
      <c r="E59" s="20">
        <v>0</v>
      </c>
      <c r="F59" s="20">
        <v>0</v>
      </c>
    </row>
    <row r="60" spans="1:6" ht="38.450000000000003" customHeight="1" x14ac:dyDescent="0.2">
      <c r="A60" s="9">
        <v>22000000</v>
      </c>
      <c r="B60" s="10" t="s">
        <v>70</v>
      </c>
      <c r="C60" s="17">
        <f t="shared" si="2"/>
        <v>3018300</v>
      </c>
      <c r="D60" s="18">
        <f>D61+D67+D65</f>
        <v>3018300</v>
      </c>
      <c r="E60" s="18">
        <v>0</v>
      </c>
      <c r="F60" s="18">
        <v>0</v>
      </c>
    </row>
    <row r="61" spans="1:6" ht="22.15" customHeight="1" x14ac:dyDescent="0.2">
      <c r="A61" s="9">
        <v>22010000</v>
      </c>
      <c r="B61" s="10" t="s">
        <v>25</v>
      </c>
      <c r="C61" s="17">
        <f t="shared" si="2"/>
        <v>2905000</v>
      </c>
      <c r="D61" s="18">
        <f>D62+D63+D64</f>
        <v>2905000</v>
      </c>
      <c r="E61" s="18">
        <v>0</v>
      </c>
      <c r="F61" s="18">
        <v>0</v>
      </c>
    </row>
    <row r="62" spans="1:6" ht="47.25" x14ac:dyDescent="0.2">
      <c r="A62" s="11">
        <v>22010300</v>
      </c>
      <c r="B62" s="12" t="s">
        <v>26</v>
      </c>
      <c r="C62" s="19">
        <f t="shared" si="2"/>
        <v>175000</v>
      </c>
      <c r="D62" s="20">
        <v>175000</v>
      </c>
      <c r="E62" s="20">
        <v>0</v>
      </c>
      <c r="F62" s="20">
        <v>0</v>
      </c>
    </row>
    <row r="63" spans="1:6" ht="15.75" x14ac:dyDescent="0.2">
      <c r="A63" s="11">
        <v>22012500</v>
      </c>
      <c r="B63" s="12" t="s">
        <v>27</v>
      </c>
      <c r="C63" s="19">
        <f t="shared" si="2"/>
        <v>540000</v>
      </c>
      <c r="D63" s="20">
        <v>540000</v>
      </c>
      <c r="E63" s="20">
        <v>0</v>
      </c>
      <c r="F63" s="20">
        <v>0</v>
      </c>
    </row>
    <row r="64" spans="1:6" ht="31.5" x14ac:dyDescent="0.2">
      <c r="A64" s="11">
        <v>22012600</v>
      </c>
      <c r="B64" s="12" t="s">
        <v>71</v>
      </c>
      <c r="C64" s="19">
        <f t="shared" si="2"/>
        <v>2190000</v>
      </c>
      <c r="D64" s="20">
        <v>2190000</v>
      </c>
      <c r="E64" s="20">
        <v>0</v>
      </c>
      <c r="F64" s="20">
        <v>0</v>
      </c>
    </row>
    <row r="65" spans="1:6" ht="47.25" x14ac:dyDescent="0.2">
      <c r="A65" s="9">
        <v>22080000</v>
      </c>
      <c r="B65" s="10" t="s">
        <v>72</v>
      </c>
      <c r="C65" s="17">
        <f t="shared" si="2"/>
        <v>12000</v>
      </c>
      <c r="D65" s="18">
        <f>D66</f>
        <v>12000</v>
      </c>
      <c r="E65" s="18">
        <f>E66</f>
        <v>0</v>
      </c>
      <c r="F65" s="18">
        <f>F66</f>
        <v>0</v>
      </c>
    </row>
    <row r="66" spans="1:6" ht="47.45" customHeight="1" x14ac:dyDescent="0.2">
      <c r="A66" s="11">
        <v>22080400</v>
      </c>
      <c r="B66" s="12" t="s">
        <v>73</v>
      </c>
      <c r="C66" s="19">
        <f t="shared" si="2"/>
        <v>12000</v>
      </c>
      <c r="D66" s="20">
        <v>12000</v>
      </c>
      <c r="E66" s="20">
        <v>0</v>
      </c>
      <c r="F66" s="20">
        <v>0</v>
      </c>
    </row>
    <row r="67" spans="1:6" ht="15.75" x14ac:dyDescent="0.2">
      <c r="A67" s="9">
        <v>22090000</v>
      </c>
      <c r="B67" s="10" t="s">
        <v>28</v>
      </c>
      <c r="C67" s="17">
        <f t="shared" si="2"/>
        <v>101300</v>
      </c>
      <c r="D67" s="18">
        <f>D68+D69</f>
        <v>101300</v>
      </c>
      <c r="E67" s="18">
        <v>0</v>
      </c>
      <c r="F67" s="18">
        <v>0</v>
      </c>
    </row>
    <row r="68" spans="1:6" ht="48.6" customHeight="1" x14ac:dyDescent="0.2">
      <c r="A68" s="11">
        <v>22090100</v>
      </c>
      <c r="B68" s="12" t="s">
        <v>74</v>
      </c>
      <c r="C68" s="19">
        <f t="shared" si="2"/>
        <v>95800</v>
      </c>
      <c r="D68" s="20">
        <v>95800</v>
      </c>
      <c r="E68" s="20">
        <v>0</v>
      </c>
      <c r="F68" s="20">
        <v>0</v>
      </c>
    </row>
    <row r="69" spans="1:6" ht="47.25" x14ac:dyDescent="0.2">
      <c r="A69" s="11">
        <v>22090400</v>
      </c>
      <c r="B69" s="12" t="s">
        <v>75</v>
      </c>
      <c r="C69" s="19">
        <f t="shared" si="2"/>
        <v>5500</v>
      </c>
      <c r="D69" s="20">
        <v>5500</v>
      </c>
      <c r="E69" s="20">
        <v>0</v>
      </c>
      <c r="F69" s="20">
        <v>0</v>
      </c>
    </row>
    <row r="70" spans="1:6" ht="18" customHeight="1" x14ac:dyDescent="0.2">
      <c r="A70" s="9">
        <v>25000000</v>
      </c>
      <c r="B70" s="10" t="s">
        <v>29</v>
      </c>
      <c r="C70" s="17">
        <f t="shared" ref="C70:C100" si="5">D70+E70</f>
        <v>9796617</v>
      </c>
      <c r="D70" s="18">
        <v>0</v>
      </c>
      <c r="E70" s="18">
        <f>E71+E74</f>
        <v>9796617</v>
      </c>
      <c r="F70" s="18">
        <v>0</v>
      </c>
    </row>
    <row r="71" spans="1:6" ht="48" customHeight="1" x14ac:dyDescent="0.2">
      <c r="A71" s="9">
        <v>25010000</v>
      </c>
      <c r="B71" s="10" t="s">
        <v>76</v>
      </c>
      <c r="C71" s="17">
        <f t="shared" si="5"/>
        <v>1733817</v>
      </c>
      <c r="D71" s="18">
        <v>0</v>
      </c>
      <c r="E71" s="18">
        <f>E72+E73</f>
        <v>1733817</v>
      </c>
      <c r="F71" s="18">
        <v>0</v>
      </c>
    </row>
    <row r="72" spans="1:6" ht="36.6" customHeight="1" x14ac:dyDescent="0.2">
      <c r="A72" s="11">
        <v>25010100</v>
      </c>
      <c r="B72" s="12" t="s">
        <v>77</v>
      </c>
      <c r="C72" s="19">
        <f t="shared" si="5"/>
        <v>1609817</v>
      </c>
      <c r="D72" s="20">
        <v>0</v>
      </c>
      <c r="E72" s="20">
        <v>1609817</v>
      </c>
      <c r="F72" s="20">
        <v>0</v>
      </c>
    </row>
    <row r="73" spans="1:6" ht="49.9" customHeight="1" x14ac:dyDescent="0.2">
      <c r="A73" s="11">
        <v>25010300</v>
      </c>
      <c r="B73" s="12" t="s">
        <v>78</v>
      </c>
      <c r="C73" s="19">
        <f t="shared" si="5"/>
        <v>124000</v>
      </c>
      <c r="D73" s="20">
        <v>0</v>
      </c>
      <c r="E73" s="20">
        <v>124000</v>
      </c>
      <c r="F73" s="20">
        <v>0</v>
      </c>
    </row>
    <row r="74" spans="1:6" ht="35.25" customHeight="1" x14ac:dyDescent="0.2">
      <c r="A74" s="9">
        <v>25020000</v>
      </c>
      <c r="B74" s="10" t="s">
        <v>79</v>
      </c>
      <c r="C74" s="17">
        <f t="shared" si="5"/>
        <v>8062800</v>
      </c>
      <c r="D74" s="18">
        <v>0</v>
      </c>
      <c r="E74" s="18">
        <f>E75+E76</f>
        <v>8062800</v>
      </c>
      <c r="F74" s="18">
        <v>0</v>
      </c>
    </row>
    <row r="75" spans="1:6" ht="19.5" customHeight="1" x14ac:dyDescent="0.2">
      <c r="A75" s="11">
        <v>25020100</v>
      </c>
      <c r="B75" s="12" t="s">
        <v>30</v>
      </c>
      <c r="C75" s="19">
        <f t="shared" si="5"/>
        <v>8062800</v>
      </c>
      <c r="D75" s="20">
        <v>0</v>
      </c>
      <c r="E75" s="20">
        <v>8062800</v>
      </c>
      <c r="F75" s="20">
        <v>0</v>
      </c>
    </row>
    <row r="76" spans="1:6" ht="172.5" hidden="1" customHeight="1" x14ac:dyDescent="0.2">
      <c r="A76" s="11">
        <v>25020200</v>
      </c>
      <c r="B76" s="24" t="s">
        <v>48</v>
      </c>
      <c r="C76" s="19">
        <f t="shared" si="5"/>
        <v>0</v>
      </c>
      <c r="D76" s="20">
        <v>0</v>
      </c>
      <c r="E76" s="20"/>
      <c r="F76" s="20">
        <v>0</v>
      </c>
    </row>
    <row r="77" spans="1:6" ht="15.75" x14ac:dyDescent="0.2">
      <c r="A77" s="9">
        <v>30000000</v>
      </c>
      <c r="B77" s="10" t="s">
        <v>31</v>
      </c>
      <c r="C77" s="17">
        <f t="shared" si="5"/>
        <v>2500000</v>
      </c>
      <c r="D77" s="18">
        <v>0</v>
      </c>
      <c r="E77" s="18">
        <f t="shared" ref="E77:F79" si="6">E78</f>
        <v>2500000</v>
      </c>
      <c r="F77" s="18">
        <f t="shared" si="6"/>
        <v>2500000</v>
      </c>
    </row>
    <row r="78" spans="1:6" ht="31.5" x14ac:dyDescent="0.2">
      <c r="A78" s="9">
        <v>33000000</v>
      </c>
      <c r="B78" s="10" t="s">
        <v>80</v>
      </c>
      <c r="C78" s="17">
        <f t="shared" si="5"/>
        <v>2500000</v>
      </c>
      <c r="D78" s="18">
        <v>0</v>
      </c>
      <c r="E78" s="18">
        <f t="shared" si="6"/>
        <v>2500000</v>
      </c>
      <c r="F78" s="18">
        <f t="shared" si="6"/>
        <v>2500000</v>
      </c>
    </row>
    <row r="79" spans="1:6" ht="19.5" customHeight="1" x14ac:dyDescent="0.2">
      <c r="A79" s="9">
        <v>33010000</v>
      </c>
      <c r="B79" s="10" t="s">
        <v>81</v>
      </c>
      <c r="C79" s="17">
        <f t="shared" si="5"/>
        <v>2500000</v>
      </c>
      <c r="D79" s="18">
        <v>0</v>
      </c>
      <c r="E79" s="18">
        <f t="shared" si="6"/>
        <v>2500000</v>
      </c>
      <c r="F79" s="18">
        <f t="shared" si="6"/>
        <v>2500000</v>
      </c>
    </row>
    <row r="80" spans="1:6" ht="77.45" customHeight="1" x14ac:dyDescent="0.2">
      <c r="A80" s="11">
        <v>33010100</v>
      </c>
      <c r="B80" s="12" t="s">
        <v>49</v>
      </c>
      <c r="C80" s="19">
        <f t="shared" si="5"/>
        <v>2500000</v>
      </c>
      <c r="D80" s="20">
        <v>0</v>
      </c>
      <c r="E80" s="20">
        <v>2500000</v>
      </c>
      <c r="F80" s="20">
        <v>2500000</v>
      </c>
    </row>
    <row r="81" spans="1:7" ht="39" customHeight="1" x14ac:dyDescent="0.2">
      <c r="A81" s="13"/>
      <c r="B81" s="14" t="s">
        <v>32</v>
      </c>
      <c r="C81" s="17">
        <f t="shared" si="5"/>
        <v>150154567</v>
      </c>
      <c r="D81" s="17">
        <f>D77+D54+D13</f>
        <v>137667950</v>
      </c>
      <c r="E81" s="17">
        <f>E77+E70+E49</f>
        <v>12486617</v>
      </c>
      <c r="F81" s="17">
        <f>F77+F70+F49</f>
        <v>2500000</v>
      </c>
      <c r="G81" s="25">
        <f>E81-E70</f>
        <v>2690000</v>
      </c>
    </row>
    <row r="82" spans="1:7" ht="15.75" x14ac:dyDescent="0.2">
      <c r="A82" s="9">
        <v>40000000</v>
      </c>
      <c r="B82" s="10" t="s">
        <v>33</v>
      </c>
      <c r="C82" s="17">
        <f t="shared" si="5"/>
        <v>102400343</v>
      </c>
      <c r="D82" s="18">
        <f>D83</f>
        <v>102400343</v>
      </c>
      <c r="E82" s="18">
        <f>E96</f>
        <v>0</v>
      </c>
      <c r="F82" s="18">
        <v>0</v>
      </c>
      <c r="G82" s="25">
        <f>D82-D88</f>
        <v>14346643</v>
      </c>
    </row>
    <row r="83" spans="1:7" ht="15.75" x14ac:dyDescent="0.2">
      <c r="A83" s="9">
        <v>41000000</v>
      </c>
      <c r="B83" s="10" t="s">
        <v>34</v>
      </c>
      <c r="C83" s="17">
        <f t="shared" si="5"/>
        <v>102400343</v>
      </c>
      <c r="D83" s="18">
        <f>D84+D87+D90+D96</f>
        <v>102400343</v>
      </c>
      <c r="E83" s="18">
        <f>E96</f>
        <v>0</v>
      </c>
      <c r="F83" s="18">
        <v>0</v>
      </c>
    </row>
    <row r="84" spans="1:7" ht="31.5" x14ac:dyDescent="0.2">
      <c r="A84" s="9">
        <v>41020000</v>
      </c>
      <c r="B84" s="10" t="s">
        <v>35</v>
      </c>
      <c r="C84" s="17">
        <f t="shared" si="5"/>
        <v>10716900</v>
      </c>
      <c r="D84" s="18">
        <f>D85+D86</f>
        <v>10716900</v>
      </c>
      <c r="E84" s="18">
        <v>0</v>
      </c>
      <c r="F84" s="18">
        <v>0</v>
      </c>
    </row>
    <row r="85" spans="1:7" ht="15.75" x14ac:dyDescent="0.2">
      <c r="A85" s="11">
        <v>41020100</v>
      </c>
      <c r="B85" s="12" t="s">
        <v>36</v>
      </c>
      <c r="C85" s="19">
        <f t="shared" si="5"/>
        <v>7909600</v>
      </c>
      <c r="D85" s="20">
        <v>7909600</v>
      </c>
      <c r="E85" s="20">
        <v>0</v>
      </c>
      <c r="F85" s="20">
        <v>0</v>
      </c>
    </row>
    <row r="86" spans="1:7" ht="117" customHeight="1" x14ac:dyDescent="0.2">
      <c r="A86" s="33">
        <v>41040500</v>
      </c>
      <c r="B86" s="12" t="s">
        <v>93</v>
      </c>
      <c r="C86" s="19">
        <f>D86</f>
        <v>2807300</v>
      </c>
      <c r="D86" s="20">
        <v>2807300</v>
      </c>
      <c r="E86" s="20">
        <v>0</v>
      </c>
      <c r="F86" s="20">
        <v>0</v>
      </c>
    </row>
    <row r="87" spans="1:7" ht="35.25" customHeight="1" x14ac:dyDescent="0.2">
      <c r="A87" s="9">
        <v>41030000</v>
      </c>
      <c r="B87" s="10" t="s">
        <v>37</v>
      </c>
      <c r="C87" s="17">
        <f t="shared" si="5"/>
        <v>88053700</v>
      </c>
      <c r="D87" s="18">
        <f>D88+D89</f>
        <v>88053700</v>
      </c>
      <c r="E87" s="18">
        <v>0</v>
      </c>
      <c r="F87" s="18">
        <v>0</v>
      </c>
    </row>
    <row r="88" spans="1:7" ht="33.75" customHeight="1" x14ac:dyDescent="0.2">
      <c r="A88" s="11">
        <v>41033900</v>
      </c>
      <c r="B88" s="12" t="s">
        <v>38</v>
      </c>
      <c r="C88" s="19">
        <f t="shared" si="5"/>
        <v>88053700</v>
      </c>
      <c r="D88" s="20">
        <v>88053700</v>
      </c>
      <c r="E88" s="20">
        <v>0</v>
      </c>
      <c r="F88" s="20">
        <v>0</v>
      </c>
    </row>
    <row r="89" spans="1:7" ht="31.5" hidden="1" x14ac:dyDescent="0.2">
      <c r="A89" s="11">
        <v>41034200</v>
      </c>
      <c r="B89" s="12" t="s">
        <v>39</v>
      </c>
      <c r="C89" s="19">
        <f t="shared" si="5"/>
        <v>0</v>
      </c>
      <c r="D89" s="20"/>
      <c r="E89" s="20">
        <v>0</v>
      </c>
      <c r="F89" s="20">
        <v>0</v>
      </c>
    </row>
    <row r="90" spans="1:7" ht="31.5" x14ac:dyDescent="0.2">
      <c r="A90" s="9">
        <v>41040000</v>
      </c>
      <c r="B90" s="10" t="s">
        <v>40</v>
      </c>
      <c r="C90" s="17">
        <f t="shared" si="5"/>
        <v>1988841</v>
      </c>
      <c r="D90" s="18">
        <f>D91+D92</f>
        <v>1988841</v>
      </c>
      <c r="E90" s="18">
        <v>0</v>
      </c>
      <c r="F90" s="18">
        <v>0</v>
      </c>
    </row>
    <row r="91" spans="1:7" ht="87.75" customHeight="1" x14ac:dyDescent="0.2">
      <c r="A91" s="11">
        <v>41040200</v>
      </c>
      <c r="B91" s="12" t="s">
        <v>41</v>
      </c>
      <c r="C91" s="19">
        <f t="shared" si="5"/>
        <v>1988841</v>
      </c>
      <c r="D91" s="20">
        <v>1988841</v>
      </c>
      <c r="E91" s="20">
        <v>0</v>
      </c>
      <c r="F91" s="20">
        <v>0</v>
      </c>
    </row>
    <row r="92" spans="1:7" ht="15.75" hidden="1" x14ac:dyDescent="0.2">
      <c r="A92" s="11">
        <v>41040400</v>
      </c>
      <c r="B92" s="12" t="s">
        <v>42</v>
      </c>
      <c r="C92" s="19">
        <f t="shared" si="5"/>
        <v>0</v>
      </c>
      <c r="D92" s="20"/>
      <c r="E92" s="20">
        <v>0</v>
      </c>
      <c r="F92" s="20">
        <v>0</v>
      </c>
    </row>
    <row r="93" spans="1:7" ht="31.5" hidden="1" x14ac:dyDescent="0.2">
      <c r="A93" s="9">
        <v>41050000</v>
      </c>
      <c r="B93" s="10" t="s">
        <v>43</v>
      </c>
      <c r="C93" s="17">
        <f t="shared" si="5"/>
        <v>0</v>
      </c>
      <c r="D93" s="18">
        <f>D94+D95</f>
        <v>0</v>
      </c>
      <c r="E93" s="18">
        <v>0</v>
      </c>
      <c r="F93" s="18">
        <v>0</v>
      </c>
    </row>
    <row r="94" spans="1:7" ht="47.25" hidden="1" x14ac:dyDescent="0.2">
      <c r="A94" s="11">
        <v>41051000</v>
      </c>
      <c r="B94" s="12" t="s">
        <v>44</v>
      </c>
      <c r="C94" s="19">
        <f t="shared" si="5"/>
        <v>0</v>
      </c>
      <c r="D94" s="20"/>
      <c r="E94" s="20">
        <v>0</v>
      </c>
      <c r="F94" s="20">
        <v>0</v>
      </c>
    </row>
    <row r="95" spans="1:7" ht="63" hidden="1" x14ac:dyDescent="0.2">
      <c r="A95" s="11">
        <v>41051200</v>
      </c>
      <c r="B95" s="12" t="s">
        <v>45</v>
      </c>
      <c r="C95" s="19">
        <f t="shared" si="5"/>
        <v>0</v>
      </c>
      <c r="D95" s="20"/>
      <c r="E95" s="20">
        <v>0</v>
      </c>
      <c r="F95" s="20">
        <v>0</v>
      </c>
    </row>
    <row r="96" spans="1:7" ht="40.5" customHeight="1" x14ac:dyDescent="0.2">
      <c r="A96" s="9">
        <v>41050000</v>
      </c>
      <c r="B96" s="10" t="s">
        <v>85</v>
      </c>
      <c r="C96" s="17">
        <f>D96+E96</f>
        <v>1640902</v>
      </c>
      <c r="D96" s="18">
        <f>D97+D98+D99</f>
        <v>1640902</v>
      </c>
      <c r="E96" s="18">
        <f>E97+E98+E99</f>
        <v>0</v>
      </c>
      <c r="F96" s="18">
        <v>0</v>
      </c>
    </row>
    <row r="97" spans="1:10" ht="87" customHeight="1" x14ac:dyDescent="0.2">
      <c r="A97" s="11">
        <v>41051000</v>
      </c>
      <c r="B97" s="12" t="s">
        <v>94</v>
      </c>
      <c r="C97" s="19">
        <f>D97</f>
        <v>1448700</v>
      </c>
      <c r="D97" s="20">
        <v>1448700</v>
      </c>
      <c r="E97" s="20">
        <v>0</v>
      </c>
      <c r="F97" s="20">
        <v>0</v>
      </c>
    </row>
    <row r="98" spans="1:10" ht="68.25" customHeight="1" x14ac:dyDescent="0.2">
      <c r="A98" s="11">
        <v>41051200</v>
      </c>
      <c r="B98" s="12" t="s">
        <v>45</v>
      </c>
      <c r="C98" s="19">
        <f t="shared" ref="C98:C99" si="7">D98</f>
        <v>192202</v>
      </c>
      <c r="D98" s="20">
        <f>141814+50388</f>
        <v>192202</v>
      </c>
      <c r="E98" s="20">
        <v>0</v>
      </c>
      <c r="F98" s="20">
        <v>0</v>
      </c>
      <c r="J98" s="25"/>
    </row>
    <row r="99" spans="1:10" ht="63" hidden="1" x14ac:dyDescent="0.2">
      <c r="A99" s="11">
        <v>41055000</v>
      </c>
      <c r="B99" s="12" t="s">
        <v>86</v>
      </c>
      <c r="C99" s="19">
        <f t="shared" si="7"/>
        <v>0</v>
      </c>
      <c r="D99" s="20"/>
      <c r="E99" s="20">
        <v>0</v>
      </c>
      <c r="F99" s="20">
        <v>0</v>
      </c>
    </row>
    <row r="100" spans="1:10" ht="15.75" x14ac:dyDescent="0.2">
      <c r="A100" s="13" t="s">
        <v>47</v>
      </c>
      <c r="B100" s="14" t="s">
        <v>46</v>
      </c>
      <c r="C100" s="17">
        <f t="shared" si="5"/>
        <v>252554910</v>
      </c>
      <c r="D100" s="17">
        <f>D81+D82</f>
        <v>240068293</v>
      </c>
      <c r="E100" s="17">
        <f t="shared" ref="E100:F100" si="8">E81+E82</f>
        <v>12486617</v>
      </c>
      <c r="F100" s="17">
        <f t="shared" si="8"/>
        <v>2500000</v>
      </c>
    </row>
    <row r="101" spans="1:10" ht="15.75" x14ac:dyDescent="0.25">
      <c r="A101" s="15"/>
      <c r="B101" s="15"/>
      <c r="C101" s="21"/>
      <c r="D101" s="21"/>
      <c r="E101" s="21"/>
      <c r="F101" s="21"/>
    </row>
    <row r="102" spans="1:10" ht="15.75" x14ac:dyDescent="0.25">
      <c r="A102" s="15"/>
      <c r="B102" s="15"/>
      <c r="C102" s="22"/>
      <c r="D102" s="22"/>
      <c r="E102" s="22"/>
      <c r="F102" s="22"/>
    </row>
    <row r="103" spans="1:10" ht="15.75" x14ac:dyDescent="0.25">
      <c r="A103" s="1"/>
      <c r="B103" s="16"/>
      <c r="C103" s="23"/>
      <c r="D103" s="23"/>
      <c r="E103" s="34"/>
      <c r="F103" s="34"/>
    </row>
  </sheetData>
  <mergeCells count="9">
    <mergeCell ref="E103:F103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39370078740157483" top="0.39370078740157483" bottom="0.39370078740157483" header="0" footer="0"/>
  <pageSetup paperSize="9" scale="76" fitToHeight="4" orientation="portrait" r:id="rId1"/>
  <rowBreaks count="2" manualBreakCount="2">
    <brk id="39" max="5" man="1"/>
    <brk id="7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rfu2204</cp:lastModifiedBy>
  <cp:lastPrinted>2021-12-28T09:47:29Z</cp:lastPrinted>
  <dcterms:created xsi:type="dcterms:W3CDTF">2019-12-17T13:44:35Z</dcterms:created>
  <dcterms:modified xsi:type="dcterms:W3CDTF">2021-12-28T09:47:32Z</dcterms:modified>
</cp:coreProperties>
</file>