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Zag2\мережева папка загальний\2 виконком 2023\проекти рішень\14.передача майна\"/>
    </mc:Choice>
  </mc:AlternateContent>
  <bookViews>
    <workbookView xWindow="0" yWindow="0" windowWidth="19195" windowHeight="10392"/>
  </bookViews>
  <sheets>
    <sheet name="Необоротні активи" sheetId="1" r:id="rId1"/>
    <sheet name="Запаси" sheetId="2" r:id="rId2"/>
    <sheet name="грош док" sheetId="3" r:id="rId3"/>
    <sheet name="позабаланс" sheetId="4" r:id="rId4"/>
  </sheets>
  <definedNames>
    <definedName name="_ftn1" localSheetId="1">Запаси!$A$80</definedName>
    <definedName name="_ftnref1" localSheetId="1">Запаси!#REF!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3" i="2" l="1"/>
  <c r="I91" i="1"/>
  <c r="J91" i="1" s="1"/>
  <c r="I92" i="1"/>
  <c r="J92" i="1" s="1"/>
  <c r="I93" i="1"/>
  <c r="J93" i="1" s="1"/>
  <c r="I94" i="1"/>
  <c r="J94" i="1" s="1"/>
  <c r="I95" i="1"/>
  <c r="J95" i="1" s="1"/>
  <c r="I96" i="1"/>
  <c r="J96" i="1" s="1"/>
  <c r="I97" i="1"/>
  <c r="J97" i="1" s="1"/>
  <c r="I98" i="1"/>
  <c r="J98" i="1" s="1"/>
  <c r="I65" i="1" l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J79" i="1" s="1"/>
  <c r="I80" i="1"/>
  <c r="J80" i="1" s="1"/>
  <c r="I81" i="1"/>
  <c r="J81" i="1" s="1"/>
  <c r="I82" i="1"/>
  <c r="J82" i="1" s="1"/>
  <c r="I83" i="1"/>
  <c r="J83" i="1" s="1"/>
  <c r="I84" i="1"/>
  <c r="J84" i="1" s="1"/>
  <c r="I85" i="1"/>
  <c r="J85" i="1" s="1"/>
  <c r="I86" i="1"/>
  <c r="J86" i="1" s="1"/>
  <c r="I87" i="1"/>
  <c r="J87" i="1" s="1"/>
  <c r="I88" i="1"/>
  <c r="J88" i="1" s="1"/>
  <c r="I89" i="1"/>
  <c r="J89" i="1" s="1"/>
  <c r="I90" i="1"/>
  <c r="J90" i="1" s="1"/>
  <c r="I64" i="1"/>
  <c r="J65" i="1" l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64" i="1"/>
  <c r="G100" i="1"/>
  <c r="H100" i="1"/>
  <c r="I100" i="1" l="1"/>
  <c r="J100" i="1"/>
  <c r="H54" i="2"/>
  <c r="H53" i="2"/>
  <c r="H52" i="2"/>
  <c r="H51" i="2"/>
  <c r="F21" i="2" l="1"/>
  <c r="H172" i="1"/>
  <c r="I172" i="1"/>
  <c r="J172" i="1"/>
  <c r="G172" i="1"/>
  <c r="H181" i="1"/>
  <c r="I181" i="1"/>
  <c r="J181" i="1"/>
  <c r="H185" i="1"/>
  <c r="I185" i="1"/>
  <c r="J185" i="1"/>
  <c r="H189" i="1"/>
  <c r="I189" i="1"/>
  <c r="J189" i="1"/>
  <c r="H193" i="1"/>
  <c r="I193" i="1"/>
  <c r="J193" i="1"/>
  <c r="H197" i="1"/>
  <c r="I197" i="1"/>
  <c r="J197" i="1"/>
  <c r="H202" i="1"/>
  <c r="I202" i="1"/>
  <c r="J202" i="1"/>
  <c r="G181" i="1"/>
  <c r="G185" i="1"/>
  <c r="G189" i="1"/>
  <c r="G193" i="1"/>
  <c r="G197" i="1"/>
  <c r="G202" i="1"/>
  <c r="G206" i="1"/>
  <c r="H206" i="1"/>
  <c r="I206" i="1"/>
  <c r="J206" i="1"/>
  <c r="G210" i="1"/>
  <c r="H210" i="1"/>
  <c r="I210" i="1"/>
  <c r="J210" i="1"/>
  <c r="G214" i="1"/>
  <c r="H214" i="1"/>
  <c r="I214" i="1"/>
  <c r="J214" i="1"/>
  <c r="G218" i="1"/>
  <c r="H218" i="1"/>
  <c r="I218" i="1"/>
  <c r="J218" i="1"/>
  <c r="G222" i="1"/>
  <c r="H222" i="1"/>
  <c r="I222" i="1"/>
  <c r="I223" i="1" s="1"/>
  <c r="J222" i="1"/>
  <c r="G50" i="1"/>
  <c r="H50" i="1"/>
  <c r="I50" i="1"/>
  <c r="J50" i="1"/>
  <c r="G54" i="1"/>
  <c r="H54" i="1"/>
  <c r="I54" i="1"/>
  <c r="J54" i="1"/>
  <c r="G58" i="1"/>
  <c r="H58" i="1"/>
  <c r="I58" i="1"/>
  <c r="J58" i="1"/>
  <c r="G63" i="1"/>
  <c r="H63" i="1"/>
  <c r="I63" i="1"/>
  <c r="J63" i="1"/>
  <c r="G223" i="1" l="1"/>
  <c r="I198" i="1"/>
  <c r="J223" i="1"/>
  <c r="H223" i="1"/>
  <c r="J198" i="1"/>
  <c r="H198" i="1"/>
  <c r="G198" i="1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F13" i="3"/>
  <c r="G12" i="3"/>
  <c r="G11" i="3"/>
  <c r="G10" i="3"/>
  <c r="G13" i="3" s="1"/>
  <c r="H75" i="2"/>
  <c r="G75" i="2"/>
  <c r="H71" i="2"/>
  <c r="G71" i="2"/>
  <c r="H67" i="2"/>
  <c r="G67" i="2"/>
  <c r="H63" i="2"/>
  <c r="H50" i="2"/>
  <c r="G50" i="2"/>
  <c r="H45" i="2"/>
  <c r="G45" i="2"/>
  <c r="H41" i="2"/>
  <c r="G41" i="2"/>
  <c r="H37" i="2"/>
  <c r="G37" i="2"/>
  <c r="H33" i="2"/>
  <c r="G33" i="2"/>
  <c r="H29" i="2"/>
  <c r="G29" i="2"/>
  <c r="H25" i="2"/>
  <c r="G25" i="2"/>
  <c r="H21" i="2"/>
  <c r="G21" i="2"/>
  <c r="H15" i="2"/>
  <c r="G15" i="2"/>
  <c r="F15" i="2"/>
  <c r="J46" i="1"/>
  <c r="I46" i="1"/>
  <c r="H46" i="1"/>
  <c r="G46" i="1"/>
  <c r="J42" i="1"/>
  <c r="I42" i="1"/>
  <c r="H42" i="1"/>
  <c r="G42" i="1"/>
  <c r="J29" i="1"/>
  <c r="I29" i="1"/>
  <c r="H29" i="1"/>
  <c r="G29" i="1"/>
  <c r="J24" i="1"/>
  <c r="I24" i="1"/>
  <c r="H24" i="1"/>
  <c r="G24" i="1"/>
  <c r="J20" i="1"/>
  <c r="I20" i="1"/>
  <c r="H20" i="1"/>
  <c r="G20" i="1"/>
  <c r="J16" i="1"/>
  <c r="I16" i="1"/>
  <c r="H16" i="1"/>
  <c r="G16" i="1"/>
  <c r="G76" i="2" l="1"/>
  <c r="H76" i="2"/>
  <c r="H59" i="1"/>
  <c r="H224" i="1" s="1"/>
  <c r="J59" i="1"/>
  <c r="J224" i="1" s="1"/>
  <c r="G59" i="1"/>
  <c r="G224" i="1" s="1"/>
  <c r="I59" i="1"/>
  <c r="I224" i="1" s="1"/>
  <c r="I28" i="4"/>
  <c r="G46" i="2"/>
  <c r="H46" i="2"/>
  <c r="G77" i="2" l="1"/>
  <c r="H77" i="2"/>
</calcChain>
</file>

<file path=xl/sharedStrings.xml><?xml version="1.0" encoding="utf-8"?>
<sst xmlns="http://schemas.openxmlformats.org/spreadsheetml/2006/main" count="857" uniqueCount="321">
  <si>
    <t>№ з/п</t>
  </si>
  <si>
    <t>Рахунок, субрахунок</t>
  </si>
  <si>
    <t>За даними бухгалтерського обліку</t>
  </si>
  <si>
    <t>кількість</t>
  </si>
  <si>
    <t>…….</t>
  </si>
  <si>
    <t>РАЗОМ по субрахунку</t>
  </si>
  <si>
    <t>….</t>
  </si>
  <si>
    <t>РАЗОМ ЗА РАХУНКОМ 111 «Інші необоротні матеріальні активи розпорядників бюджетних коштів»</t>
  </si>
  <si>
    <t>РАЗОМ ЗА РАХУНКОМ 121 «Нематеріальні активи розпорядників бюджетних коштів»</t>
  </si>
  <si>
    <t xml:space="preserve">УСЬОГО НЕОБОРОТНИХ АКТИВІВ </t>
  </si>
  <si>
    <t>РАЗОМ ЗА РАХУНКОМ 101 «Основні засоби та інвестиційна нерухомість розпорядників бюджетних коштів»</t>
  </si>
  <si>
    <t>Найменування об’єкта</t>
  </si>
  <si>
    <t>1010 Інвестиційна нерухомість</t>
  </si>
  <si>
    <t>…..</t>
  </si>
  <si>
    <t xml:space="preserve">1012 Капітальні витрати на поліпшення земель </t>
  </si>
  <si>
    <t>1013 Будівлі, споруди та передавальні пристрої</t>
  </si>
  <si>
    <t xml:space="preserve">1011 Земельні ділянки </t>
  </si>
  <si>
    <t>1014 Машини та обладнання</t>
  </si>
  <si>
    <t>1015 Транспортні засоби</t>
  </si>
  <si>
    <t xml:space="preserve">1016 Інструменти, прилади, інвентар </t>
  </si>
  <si>
    <t xml:space="preserve">1017 Тварини та багаторічні насадження </t>
  </si>
  <si>
    <t>1018 Інші основні засоби </t>
  </si>
  <si>
    <t>х</t>
  </si>
  <si>
    <t>1111 Музейні фонди</t>
  </si>
  <si>
    <t xml:space="preserve">1112 Бібліотечні фонди </t>
  </si>
  <si>
    <t>1114 Білизна, постільні речі, одяг та взуття</t>
  </si>
  <si>
    <t xml:space="preserve">1115 Інвентарна тара </t>
  </si>
  <si>
    <t xml:space="preserve">1116 Необоротні матеріальні активи спеціального призначення </t>
  </si>
  <si>
    <t xml:space="preserve">1117 Природні ресурси </t>
  </si>
  <si>
    <t xml:space="preserve">1118 Інші необоротні матеріальні активи </t>
  </si>
  <si>
    <t xml:space="preserve">1211 Авторське та суміжні з ним права </t>
  </si>
  <si>
    <t>1212 Права користування природними ресурсами</t>
  </si>
  <si>
    <t>1213 Права на знаки для товарів і послуг</t>
  </si>
  <si>
    <t>1214 Права користування майном</t>
  </si>
  <si>
    <t>1215 Права на об'єкти промислової власності</t>
  </si>
  <si>
    <t>1216 Інші нематеріальні активи</t>
  </si>
  <si>
    <t xml:space="preserve"> «НЕОБОРОТНІ АКТИВИ»</t>
  </si>
  <si>
    <t>сума зносу (накопи-ченої амортизації)</t>
  </si>
  <si>
    <t>строк корисного викорис-тання</t>
  </si>
  <si>
    <t>первісна/переоцінена вартість</t>
  </si>
  <si>
    <t>Матеріальні цінності</t>
  </si>
  <si>
    <t xml:space="preserve">Одиниця виміру </t>
  </si>
  <si>
    <t>Інші відомості або примітки</t>
  </si>
  <si>
    <t xml:space="preserve">кількість </t>
  </si>
  <si>
    <t xml:space="preserve">вартість </t>
  </si>
  <si>
    <t>сума</t>
  </si>
  <si>
    <t>РАЗОМ ЗА РАХУНКОМ 151 «Виробничі запаси розпорядників бюджетних коштів»</t>
  </si>
  <si>
    <t>РАЗОМ ЗА РАХУНКОМ 181 «Інші нефінансові активи розпорядників бюджетних коштів»</t>
  </si>
  <si>
    <t>УСЬОГО ЗАПАСІВ</t>
  </si>
  <si>
    <t>1.         </t>
  </si>
  <si>
    <t>2.         </t>
  </si>
  <si>
    <t>3.         </t>
  </si>
  <si>
    <t>4.         </t>
  </si>
  <si>
    <t>5.         </t>
  </si>
  <si>
    <t>6.         </t>
  </si>
  <si>
    <t>найменування, вид, сорт, група (за кожним найменуванням)</t>
  </si>
  <si>
    <t xml:space="preserve">1511 Продукти харчування </t>
  </si>
  <si>
    <t xml:space="preserve">1512 Медикаменти та перев'язувальні матеріали </t>
  </si>
  <si>
    <t>1513 Будівельні матеріали</t>
  </si>
  <si>
    <t xml:space="preserve">1514 Пально-мастильні матеріали </t>
  </si>
  <si>
    <t xml:space="preserve">1515 Запасні частини </t>
  </si>
  <si>
    <t>1516 Тара</t>
  </si>
  <si>
    <t>1517 Сировина і матеріали</t>
  </si>
  <si>
    <t>1518 Інші виробничі запаси</t>
  </si>
  <si>
    <t>до Передавального акта</t>
  </si>
  <si>
    <t>8.</t>
  </si>
  <si>
    <t>7.</t>
  </si>
  <si>
    <t xml:space="preserve">1811 Готова продукція </t>
  </si>
  <si>
    <t xml:space="preserve">1812Малоцінні та швидкозношувані предмети </t>
  </si>
  <si>
    <t>1814 Державні матеріальні резерви та запаси</t>
  </si>
  <si>
    <t>1815 Активи для розподілу, передачі, продажу</t>
  </si>
  <si>
    <t xml:space="preserve">1816 Інші нефінансові активи </t>
  </si>
  <si>
    <t>11.</t>
  </si>
  <si>
    <t>12.</t>
  </si>
  <si>
    <t>13.</t>
  </si>
  <si>
    <t>"ЗАПАСИ"</t>
  </si>
  <si>
    <t>Найменування грошових документів, бланків документів суворої звітності (за кожним документом, бланком)</t>
  </si>
  <si>
    <t>номер і серія</t>
  </si>
  <si>
    <t>РАЗОМ ЗА субрахунком 2213 «Грошові документи в національній валюті»</t>
  </si>
  <si>
    <t>«ГРОШОВІ ДОКУМЕНТИ»</t>
  </si>
  <si>
    <t>номінальна вартість</t>
  </si>
  <si>
    <t>«АКТИВИ НА ВІДПОВІДАЛЬНОМУ ЗБЕРІГАННІ»</t>
  </si>
  <si>
    <t>Матеріальні цінності, на відповідальному зберіганні</t>
  </si>
  <si>
    <t>Найменування постачальника</t>
  </si>
  <si>
    <t>ЄДРПОУ (Реєстраційний номер облікової картки платника податків або серія та номер паспорта)</t>
  </si>
  <si>
    <t>виборча скринька велика</t>
  </si>
  <si>
    <t>Хмельницька обласна державна адміністрація</t>
  </si>
  <si>
    <t>одиниця виміру</t>
  </si>
  <si>
    <t xml:space="preserve"> вартість</t>
  </si>
  <si>
    <t>виборча скринька переносна (мала)</t>
  </si>
  <si>
    <t>Інвентарний номер</t>
  </si>
  <si>
    <t xml:space="preserve">балансова вартість </t>
  </si>
  <si>
    <t>Додаток 4</t>
  </si>
  <si>
    <t>Додаток 3</t>
  </si>
  <si>
    <r>
      <t xml:space="preserve">Рік випуску </t>
    </r>
    <r>
      <rPr>
        <sz val="11"/>
        <color theme="1"/>
        <rFont val="Times New Roman"/>
        <family val="1"/>
        <charset val="204"/>
      </rPr>
      <t>(будівництва)/ дата придбання (введення в експлуатацію) та виготовлення</t>
    </r>
  </si>
  <si>
    <t>Одини-ця виміру</t>
  </si>
  <si>
    <t>номенклатур-ний номер (за наявності)</t>
  </si>
  <si>
    <t>РАЗОМ за позабалансовим рахунком 02 "Активи на відповідальному зберіганні"</t>
  </si>
  <si>
    <r>
      <t xml:space="preserve">1113 </t>
    </r>
    <r>
      <rPr>
        <sz val="12"/>
        <color theme="1"/>
        <rFont val="Times New Roman"/>
        <family val="1"/>
        <charset val="204"/>
      </rPr>
      <t>Малоцінні та швидкозношуючі предмети</t>
    </r>
  </si>
  <si>
    <t>шт</t>
  </si>
  <si>
    <t>Журнал шкільний 1-4 класи /ФП/</t>
  </si>
  <si>
    <t>Журнал шкільний 5-11 класи /ФП/</t>
  </si>
  <si>
    <t>Особова справа учня /ФП/</t>
  </si>
  <si>
    <t>Табель успішності учнів 5-11 кл. /ФП/</t>
  </si>
  <si>
    <t>18.10.2021</t>
  </si>
  <si>
    <t>04.10.2021</t>
  </si>
  <si>
    <t>Друкована книга "Україна-Русь VS Московія"</t>
  </si>
  <si>
    <t>10.11.2021</t>
  </si>
  <si>
    <t>03.11.2021</t>
  </si>
  <si>
    <t>д/м Карти настінні</t>
  </si>
  <si>
    <t>д/м Компас шкільний</t>
  </si>
  <si>
    <t>д/м Лупа шкільна</t>
  </si>
  <si>
    <t>д/м Магнітна дошка фліпчарт/магнітна дошка-мольберт</t>
  </si>
  <si>
    <t>д/м Маркери для маркерних дошок</t>
  </si>
  <si>
    <t>д/м Модель механічного годинника (демонстраційна)</t>
  </si>
  <si>
    <t>д/м Набір годинників пісочних</t>
  </si>
  <si>
    <t>д/м Набір лабораторний демонстраційний</t>
  </si>
  <si>
    <t>д/м Роботехнічний набір для здійснення програмного руху</t>
  </si>
  <si>
    <t>д/м Телурій</t>
  </si>
  <si>
    <t>Комплект сучасних меблів для початкових класів НУШ</t>
  </si>
  <si>
    <t>07.10.2021</t>
  </si>
  <si>
    <t>29.12.2021</t>
  </si>
  <si>
    <t>Монтажний комплект для проекторів та інтерактивних дошок</t>
  </si>
  <si>
    <t>14.02.2022</t>
  </si>
  <si>
    <t>30.08.2021</t>
  </si>
  <si>
    <t>05.10.2021</t>
  </si>
  <si>
    <t>18.05.2022</t>
  </si>
  <si>
    <t>19.08.2021</t>
  </si>
  <si>
    <t>02.08.2021</t>
  </si>
  <si>
    <t>Листопад Н.П., "Математика" підручник для 4 класу ЗЗСО (у 2-х частинах) 2 ЧАСТИНА</t>
  </si>
  <si>
    <t>Савченко О.Я.,Красуцька І.В. "Укр.мова та читання" підр.для 4 класу ЗЗСО (у 2-х частинах) 2 ЧАСТИНА</t>
  </si>
  <si>
    <t>Годайлка балансир</t>
  </si>
  <si>
    <t>30.06.2021</t>
  </si>
  <si>
    <t xml:space="preserve"> 10330005 </t>
  </si>
  <si>
    <t>Пісочниця з грибком</t>
  </si>
  <si>
    <t xml:space="preserve">10330006  </t>
  </si>
  <si>
    <t>Баян</t>
  </si>
  <si>
    <t xml:space="preserve">10490010  </t>
  </si>
  <si>
    <t>Бойлер</t>
  </si>
  <si>
    <t xml:space="preserve">10490014  </t>
  </si>
  <si>
    <t>Електроплита</t>
  </si>
  <si>
    <t xml:space="preserve">10490008  </t>
  </si>
  <si>
    <t>Ігровий комплекс</t>
  </si>
  <si>
    <t xml:space="preserve">10490009  </t>
  </si>
  <si>
    <t>Плита електрична</t>
  </si>
  <si>
    <t xml:space="preserve">10490015  </t>
  </si>
  <si>
    <t>Стінка дитяча</t>
  </si>
  <si>
    <t xml:space="preserve">10490016  </t>
  </si>
  <si>
    <t>Холодильник</t>
  </si>
  <si>
    <t xml:space="preserve">10490005  </t>
  </si>
  <si>
    <t>Холодильник "Донбас"</t>
  </si>
  <si>
    <t xml:space="preserve">10490013  </t>
  </si>
  <si>
    <t>Шкаф холодильний</t>
  </si>
  <si>
    <t xml:space="preserve">10490007  </t>
  </si>
  <si>
    <t>Вага 9 А</t>
  </si>
  <si>
    <t xml:space="preserve">1136043   </t>
  </si>
  <si>
    <t>Відро</t>
  </si>
  <si>
    <t xml:space="preserve">1136345   </t>
  </si>
  <si>
    <t>Вішалка</t>
  </si>
  <si>
    <t xml:space="preserve"> 11361822 </t>
  </si>
  <si>
    <t>Вогнегасники</t>
  </si>
  <si>
    <t xml:space="preserve">11363545  </t>
  </si>
  <si>
    <t>Досочка</t>
  </si>
  <si>
    <t xml:space="preserve">1136017   </t>
  </si>
  <si>
    <t>Дошка для малювання</t>
  </si>
  <si>
    <t xml:space="preserve">1136362   </t>
  </si>
  <si>
    <t>Друшляк</t>
  </si>
  <si>
    <t xml:space="preserve">113601920 </t>
  </si>
  <si>
    <t>Казанок</t>
  </si>
  <si>
    <t xml:space="preserve">1136018   </t>
  </si>
  <si>
    <t>Карніз</t>
  </si>
  <si>
    <t xml:space="preserve">113603742 </t>
  </si>
  <si>
    <t>Каструля емальована 14 л.</t>
  </si>
  <si>
    <t xml:space="preserve">1136038   </t>
  </si>
  <si>
    <t>Каструля емальована 6 л.</t>
  </si>
  <si>
    <t xml:space="preserve">1136039   </t>
  </si>
  <si>
    <t>Коврова доріжка</t>
  </si>
  <si>
    <t xml:space="preserve">11363635  </t>
  </si>
  <si>
    <t>Кружка</t>
  </si>
  <si>
    <t xml:space="preserve">1136350   </t>
  </si>
  <si>
    <t>Лавка</t>
  </si>
  <si>
    <t xml:space="preserve">113609499 </t>
  </si>
  <si>
    <t>Ліжко</t>
  </si>
  <si>
    <t>1136363852</t>
  </si>
  <si>
    <t>Ложка</t>
  </si>
  <si>
    <t xml:space="preserve">1136351   </t>
  </si>
  <si>
    <t xml:space="preserve">113604849 </t>
  </si>
  <si>
    <t>Ложка нержавіюча</t>
  </si>
  <si>
    <t xml:space="preserve">1136035   </t>
  </si>
  <si>
    <t>М'ясорубка електрична</t>
  </si>
  <si>
    <t xml:space="preserve">1136352   </t>
  </si>
  <si>
    <t>Методика Early Childhood</t>
  </si>
  <si>
    <t xml:space="preserve">11363637  </t>
  </si>
  <si>
    <t>Мойка</t>
  </si>
  <si>
    <t xml:space="preserve">1136030   </t>
  </si>
  <si>
    <t xml:space="preserve">1136031   </t>
  </si>
  <si>
    <t>Ніж</t>
  </si>
  <si>
    <t xml:space="preserve">1136037   </t>
  </si>
  <si>
    <t>Ніж сікач</t>
  </si>
  <si>
    <t xml:space="preserve">1136026   </t>
  </si>
  <si>
    <t>Обігрівач</t>
  </si>
  <si>
    <t xml:space="preserve">1136032   </t>
  </si>
  <si>
    <t>Палас 3/4</t>
  </si>
  <si>
    <t xml:space="preserve">1136101   </t>
  </si>
  <si>
    <t>Палас 5/7</t>
  </si>
  <si>
    <t xml:space="preserve">1136117   </t>
  </si>
  <si>
    <t>Підставка</t>
  </si>
  <si>
    <t xml:space="preserve">1136346   </t>
  </si>
  <si>
    <t>Пісочниця</t>
  </si>
  <si>
    <t xml:space="preserve">1136342   </t>
  </si>
  <si>
    <t>Плафон</t>
  </si>
  <si>
    <t xml:space="preserve">1136120   </t>
  </si>
  <si>
    <t xml:space="preserve">1136138   </t>
  </si>
  <si>
    <t>Пожарний щит</t>
  </si>
  <si>
    <t xml:space="preserve">11363636  </t>
  </si>
  <si>
    <t>Протвінь</t>
  </si>
  <si>
    <t xml:space="preserve">1136020   </t>
  </si>
  <si>
    <t>Сковорідка</t>
  </si>
  <si>
    <t xml:space="preserve">1136019   </t>
  </si>
  <si>
    <t>Стіл однотумбовий</t>
  </si>
  <si>
    <t xml:space="preserve"> 1136008  </t>
  </si>
  <si>
    <t>Стінка для іграшок</t>
  </si>
  <si>
    <t xml:space="preserve">1136009   </t>
  </si>
  <si>
    <t>Стуло</t>
  </si>
  <si>
    <t xml:space="preserve">1136100   </t>
  </si>
  <si>
    <t xml:space="preserve">1136116   </t>
  </si>
  <si>
    <t>Стуло дитяче</t>
  </si>
  <si>
    <t xml:space="preserve">113612237 </t>
  </si>
  <si>
    <t>Сушка для рук Lidz</t>
  </si>
  <si>
    <t xml:space="preserve">11363654  </t>
  </si>
  <si>
    <t>Тарілка</t>
  </si>
  <si>
    <t xml:space="preserve">1136348   </t>
  </si>
  <si>
    <t xml:space="preserve">1136349   </t>
  </si>
  <si>
    <t>Термометр інфрачервоний б/контактний</t>
  </si>
  <si>
    <t xml:space="preserve">11363653  </t>
  </si>
  <si>
    <t>Товкач</t>
  </si>
  <si>
    <t xml:space="preserve">1136021   </t>
  </si>
  <si>
    <t>Тюль</t>
  </si>
  <si>
    <t xml:space="preserve">1136110   </t>
  </si>
  <si>
    <t>Умивальник</t>
  </si>
  <si>
    <t xml:space="preserve">113635560 </t>
  </si>
  <si>
    <t>Унітаз</t>
  </si>
  <si>
    <t xml:space="preserve">1136029   </t>
  </si>
  <si>
    <t>Чайник</t>
  </si>
  <si>
    <t xml:space="preserve">113604243 </t>
  </si>
  <si>
    <t>Черпак</t>
  </si>
  <si>
    <t xml:space="preserve">113604445 </t>
  </si>
  <si>
    <t>Шинковка</t>
  </si>
  <si>
    <t xml:space="preserve">113603031 </t>
  </si>
  <si>
    <t>Шкаф</t>
  </si>
  <si>
    <t xml:space="preserve">11363634  </t>
  </si>
  <si>
    <t>Шкафи для верхнього одягу</t>
  </si>
  <si>
    <t xml:space="preserve">11361017  </t>
  </si>
  <si>
    <t>Штори</t>
  </si>
  <si>
    <t xml:space="preserve">1136111   </t>
  </si>
  <si>
    <t>Шумовка</t>
  </si>
  <si>
    <t xml:space="preserve">1136047   </t>
  </si>
  <si>
    <t>Ялинка</t>
  </si>
  <si>
    <t xml:space="preserve"> 1136361  </t>
  </si>
  <si>
    <t>Комплект білизни</t>
  </si>
  <si>
    <t xml:space="preserve">1146035   </t>
  </si>
  <si>
    <t>Матрац 60*140</t>
  </si>
  <si>
    <t xml:space="preserve">1146017   </t>
  </si>
  <si>
    <t>Набір постільної білизни</t>
  </si>
  <si>
    <t xml:space="preserve">1146027   </t>
  </si>
  <si>
    <t>Одіяло</t>
  </si>
  <si>
    <t xml:space="preserve">1146139   </t>
  </si>
  <si>
    <t>Подушка</t>
  </si>
  <si>
    <t xml:space="preserve">1146016   </t>
  </si>
  <si>
    <t>Покривало</t>
  </si>
  <si>
    <t xml:space="preserve">1146014   </t>
  </si>
  <si>
    <t>Постільна білизна</t>
  </si>
  <si>
    <t xml:space="preserve">1146015   </t>
  </si>
  <si>
    <t>Граблі садові "віяло"</t>
  </si>
  <si>
    <t>Конструктор</t>
  </si>
  <si>
    <t>Кубики</t>
  </si>
  <si>
    <t>Лялька</t>
  </si>
  <si>
    <t>Машинки</t>
  </si>
  <si>
    <t>Пазли</t>
  </si>
  <si>
    <t>Палатка</t>
  </si>
  <si>
    <t xml:space="preserve">Додаток 7 </t>
  </si>
  <si>
    <t>ПЕРЕЛІК</t>
  </si>
  <si>
    <t>основних засобів та запасів, які передаються Коров'єнській гімназії Теофіпольської селищної ради</t>
  </si>
  <si>
    <t>Бар'яхтар В.Г., Довгий С.О. ,Божинова Ф.Я., Кірюхіна О.О. "Фізика" підручник для 8 класу ЗЗСО</t>
  </si>
  <si>
    <t>Боляк А.А., Коломоєць Г.А., навчально-методичний посібник " НУШ: методика навчання фізкультури у 1-4 кл ЗЗСО "</t>
  </si>
  <si>
    <t>Бондаренко О.О., Ластовецький В.В., Пилипчук О.П., Шестопалов Є.А. "Інформатика" підручник для 8 класу ЗЗСО</t>
  </si>
  <si>
    <t>Васильків І.Д. ,Островський В.В., Басюк О.Я., Паршин І.Л., Костікова М.І. "Всесвітня історія" підручник для 8 класу ЗЗСО</t>
  </si>
  <si>
    <t>Воскресенська Н.О., Коновалова М.В., навчально-методичний посібник "НУШ:  український правопис у системі формування орфографічної компетентності в учнів початкової  школи"</t>
  </si>
  <si>
    <t>Гільберг Т. Г., Тарнавська С.С., Павич Н.М.  "Я досліджую світ"  підручник для 4 класу ЗЗСО (у 2-х частинах) 2 ЧАСТИНА</t>
  </si>
  <si>
    <t>Гільберг Т.Г., Павич Н.М., навчально-методичний посібник  "НУШ: технологічна освіта у початковій школі"</t>
  </si>
  <si>
    <t>Гільберг Т.Г., Суховірський О.В., Грубіян Л.В., Тарнавська С.С. "Інформатика" підручник для 4 класу ЗЗСО</t>
  </si>
  <si>
    <t>Гільберг Т.Г., Тарнавська С.С., Павич Н.М. "Я досліджую світ" підручник для 4 класу ЗЗСО (у 2-х частинах) 1 ЧАСТИНА</t>
  </si>
  <si>
    <t>Гущина Н.І., Орлова Т.Г., навчально-методичний посібник  "НУШ: організація позаурочної діяльності в початковій школі на засадах партерських взаємин учасників освітнього процесу</t>
  </si>
  <si>
    <t>Доценко С.О., Ворожбіт-Горбатюк В.В., навчально-методичний посібник "Онлайн-безпека учасників освітнього процесу в умовах дистанційного і змішаного навчання"</t>
  </si>
  <si>
    <t>Заболотний О.В., Заболотний В.В. "Українська мова" Підручник для 8 класу ЗЗСО</t>
  </si>
  <si>
    <t xml:space="preserve">Істер О.С. "Алгебра" підручник для 8 класу ЗЗСО </t>
  </si>
  <si>
    <t xml:space="preserve">Істер О.С. "Геометрія" підручник для 8 класу ЗЗСО </t>
  </si>
  <si>
    <t>Карпюк О.Д. "Англійська мова (8-й рік навчання)" підручник для 8 класу ЗЗСО</t>
  </si>
  <si>
    <t>Карпюк О.Д. "Англійська мова" підручник для 4 класу ЗЗСО (з аудіосупроводом)</t>
  </si>
  <si>
    <t>Копосов П.Г., навчально-методичний посібник " НУШ: дидактичні особливості організації навчально-ігрової діяльності учнів 1-2 кл "</t>
  </si>
  <si>
    <t>Коробко С.Л., Коробко О.І., навчально-методичний посібник  "НУШ: діагностична та корекційно-розвивальна робота з молодшими школярами"</t>
  </si>
  <si>
    <t>Костенкр Т.М., ДовгополаК.С., навчально-методичний посібник "НУШ: формування у молодших школярів навичок конструктивного спілкування"</t>
  </si>
  <si>
    <t>Листопад Н.П.  "Математика" підручник для 4 класу ЗЗСО (у 2-х частинах) 1 ЧАСТИНА</t>
  </si>
  <si>
    <t>Малініна Л.В., навчально-методичний посібник  "НУШ: формування соціальної компетентності учнів початкової  школи"</t>
  </si>
  <si>
    <t>Масол Л.М., Гайдамака О.В., Колотило О.М.  " Мистецтво" підручник інтегрованого курсу для 4 класу ЗЗСО</t>
  </si>
  <si>
    <t>Малініна Л.В., навчально-методичний посібник  "Нуш: психолого-педагогічна підтримка молодших школярів з труднощами у навчанні"</t>
  </si>
  <si>
    <t>Онопрієнко О.В., навчально-методичний посібник  "НУШ: інноваційна система оцінювання результатів навчання учнів початкової школи"</t>
  </si>
  <si>
    <t>Пономарьова К.І., Гайова Л.А. "Укр.мова та читання" підручник для 4 класу ЗЗСО (у 2-х частинах) 1 Частина</t>
  </si>
  <si>
    <t>Попель П.П., Крикля Л.С. "Хімія" підручник для 8 класу ЗЗСО</t>
  </si>
  <si>
    <t>Секиринський Д.О. "Величні собори України епохи Середньовіччя"посібник серії  "Шкільна бібліотека" для 7 класу</t>
  </si>
  <si>
    <t>Слоньовська О.В. "Українська література" підручник для 8 класу ЗЗСО</t>
  </si>
  <si>
    <t>Старагіна І.П., Волошенюк О.В.,навчально-методичний посібник  "НУШ: організація медіаосвіти в початковій школі"</t>
  </si>
  <si>
    <t>Суховірський О.В., навчально-методичний посібник  "НУШ: методика навчання інформатики у 1-4 кл ЗЗСО на засадах компетентнісного підходу"</t>
  </si>
  <si>
    <t>Трипольська О.О., Блізнякова О.А., навчально-методичний посібник "НУШ: організація дистанційного і змішаного навчання у початковій школі"</t>
  </si>
  <si>
    <t>Хлібовська Г.М., Наумчук О.В., Крижановська М.Є. "ІсторіяУкраїни" підручник для 8 класу ЗЗСО</t>
  </si>
  <si>
    <t>д/м Дидактичне приладдя логічні блоки-тактильні блоки для розвитку мислення</t>
  </si>
  <si>
    <t>д/м Збірка інтелектуальних ігор "Програмуй мишу та вивчай професії"+ ігрове поле "Професій"</t>
  </si>
  <si>
    <t>до рішення виконавчого комітету</t>
  </si>
  <si>
    <t>Комплект обладнання для НУШ (Інтерактивна дошка INTECH RE80A,мультимедійний проектор Vivitek DX-283ST, БФП у складі принтера,сканера та копіра Epson L3150)</t>
  </si>
  <si>
    <t>23 лютого 2023 року</t>
  </si>
  <si>
    <t>№ 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</si>
</sst>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₴_-;\-* #,##0.00_₴_-;_-* &quot;-&quot;??_₴_-;_-@_-"/>
  </numFmts>
  <fonts count="1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0"/>
      <name val="Calibri"/>
      <family val="2"/>
      <charset val="204"/>
    </font>
    <font>
      <sz val="11"/>
      <name val="Times New Roman"/>
      <family val="1"/>
      <charset val="204"/>
    </font>
    <font>
      <sz val="9"/>
      <name val="Calibri"/>
      <family val="2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164" fontId="11" fillId="0" borderId="0" applyFont="0" applyFill="0" applyBorder="0" applyAlignment="0" applyProtection="0"/>
  </cellStyleXfs>
  <cellXfs count="145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0" fontId="7" fillId="0" borderId="0" xfId="0" applyFont="1"/>
    <xf numFmtId="0" fontId="3" fillId="0" borderId="5" xfId="0" applyFont="1" applyBorder="1"/>
    <xf numFmtId="0" fontId="1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7" fillId="0" borderId="5" xfId="0" applyFont="1" applyBorder="1"/>
    <xf numFmtId="0" fontId="3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6" fillId="0" borderId="1" xfId="2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left" wrapText="1"/>
    </xf>
    <xf numFmtId="4" fontId="12" fillId="0" borderId="1" xfId="0" applyNumberFormat="1" applyFont="1" applyBorder="1" applyAlignment="1">
      <alignment horizontal="right" wrapText="1"/>
    </xf>
    <xf numFmtId="0" fontId="12" fillId="0" borderId="1" xfId="0" applyNumberFormat="1" applyFont="1" applyBorder="1" applyAlignment="1">
      <alignment horizontal="right" wrapText="1"/>
    </xf>
    <xf numFmtId="0" fontId="12" fillId="0" borderId="1" xfId="0" applyNumberFormat="1" applyFont="1" applyFill="1" applyBorder="1" applyAlignment="1">
      <alignment horizontal="left" wrapText="1"/>
    </xf>
    <xf numFmtId="1" fontId="12" fillId="0" borderId="1" xfId="0" applyNumberFormat="1" applyFont="1" applyFill="1" applyBorder="1" applyAlignment="1">
      <alignment horizontal="center" wrapText="1"/>
    </xf>
    <xf numFmtId="2" fontId="12" fillId="0" borderId="1" xfId="0" applyNumberFormat="1" applyFont="1" applyFill="1" applyBorder="1" applyAlignment="1">
      <alignment horizontal="right" wrapText="1"/>
    </xf>
    <xf numFmtId="0" fontId="12" fillId="0" borderId="1" xfId="0" applyNumberFormat="1" applyFont="1" applyFill="1" applyBorder="1" applyAlignment="1">
      <alignment horizontal="right" wrapText="1"/>
    </xf>
    <xf numFmtId="2" fontId="13" fillId="0" borderId="1" xfId="0" applyNumberFormat="1" applyFont="1" applyBorder="1" applyAlignment="1">
      <alignment horizontal="right" wrapText="1"/>
    </xf>
    <xf numFmtId="2" fontId="13" fillId="0" borderId="0" xfId="0" applyNumberFormat="1" applyFont="1" applyBorder="1" applyAlignment="1">
      <alignment horizontal="right" wrapText="1"/>
    </xf>
    <xf numFmtId="0" fontId="1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0" fontId="14" fillId="0" borderId="10" xfId="0" applyNumberFormat="1" applyFont="1" applyBorder="1" applyAlignment="1">
      <alignment horizontal="left" wrapText="1"/>
    </xf>
    <xf numFmtId="1" fontId="14" fillId="0" borderId="10" xfId="0" applyNumberFormat="1" applyFont="1" applyBorder="1" applyAlignment="1">
      <alignment horizontal="center" wrapText="1"/>
    </xf>
    <xf numFmtId="2" fontId="14" fillId="0" borderId="1" xfId="0" applyNumberFormat="1" applyFont="1" applyBorder="1" applyAlignment="1">
      <alignment horizontal="right" wrapText="1"/>
    </xf>
    <xf numFmtId="2" fontId="14" fillId="0" borderId="1" xfId="0" applyNumberFormat="1" applyFont="1" applyFill="1" applyBorder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1" fontId="14" fillId="0" borderId="10" xfId="0" applyNumberFormat="1" applyFont="1" applyFill="1" applyBorder="1" applyAlignment="1">
      <alignment horizontal="center" wrapText="1"/>
    </xf>
    <xf numFmtId="164" fontId="1" fillId="0" borderId="1" xfId="2" applyFont="1" applyBorder="1" applyAlignment="1">
      <alignment horizontal="center" vertical="center" wrapText="1"/>
    </xf>
    <xf numFmtId="164" fontId="3" fillId="0" borderId="1" xfId="2" applyFont="1" applyBorder="1" applyAlignment="1">
      <alignment horizontal="center" vertical="center" wrapText="1"/>
    </xf>
    <xf numFmtId="164" fontId="3" fillId="0" borderId="9" xfId="2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left" wrapText="1"/>
    </xf>
    <xf numFmtId="0" fontId="9" fillId="0" borderId="1" xfId="0" applyNumberFormat="1" applyFont="1" applyBorder="1" applyAlignment="1">
      <alignment horizontal="center" wrapText="1"/>
    </xf>
    <xf numFmtId="1" fontId="9" fillId="0" borderId="1" xfId="0" applyNumberFormat="1" applyFont="1" applyBorder="1" applyAlignment="1">
      <alignment horizontal="center" wrapText="1"/>
    </xf>
    <xf numFmtId="2" fontId="9" fillId="0" borderId="1" xfId="0" applyNumberFormat="1" applyFont="1" applyBorder="1" applyAlignment="1">
      <alignment horizontal="right" wrapText="1"/>
    </xf>
    <xf numFmtId="4" fontId="9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/>
    </xf>
    <xf numFmtId="0" fontId="6" fillId="0" borderId="11" xfId="0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left" wrapText="1"/>
    </xf>
    <xf numFmtId="0" fontId="9" fillId="0" borderId="1" xfId="0" applyNumberFormat="1" applyFont="1" applyBorder="1" applyAlignment="1">
      <alignment horizontal="right" wrapText="1"/>
    </xf>
    <xf numFmtId="0" fontId="9" fillId="0" borderId="1" xfId="0" applyNumberFormat="1" applyFont="1" applyFill="1" applyBorder="1" applyAlignment="1">
      <alignment horizontal="left" wrapText="1"/>
    </xf>
    <xf numFmtId="1" fontId="9" fillId="0" borderId="1" xfId="0" applyNumberFormat="1" applyFont="1" applyBorder="1" applyAlignment="1">
      <alignment horizontal="center"/>
    </xf>
    <xf numFmtId="0" fontId="9" fillId="0" borderId="10" xfId="0" applyNumberFormat="1" applyFont="1" applyBorder="1" applyAlignment="1">
      <alignment horizontal="left" wrapText="1"/>
    </xf>
    <xf numFmtId="1" fontId="9" fillId="0" borderId="10" xfId="0" applyNumberFormat="1" applyFont="1" applyBorder="1" applyAlignment="1">
      <alignment horizontal="center" wrapText="1"/>
    </xf>
    <xf numFmtId="2" fontId="9" fillId="0" borderId="10" xfId="0" applyNumberFormat="1" applyFont="1" applyBorder="1" applyAlignment="1">
      <alignment horizontal="right" wrapText="1"/>
    </xf>
    <xf numFmtId="2" fontId="9" fillId="0" borderId="1" xfId="0" applyNumberFormat="1" applyFont="1" applyFill="1" applyBorder="1" applyAlignment="1">
      <alignment horizontal="right" wrapText="1"/>
    </xf>
    <xf numFmtId="1" fontId="16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6"/>
  <sheetViews>
    <sheetView tabSelected="1" topLeftCell="B1" workbookViewId="0">
      <selection activeCell="C25" sqref="C25"/>
    </sheetView>
  </sheetViews>
  <sheetFormatPr defaultColWidth="9.125" defaultRowHeight="15.65" outlineLevelRow="1" x14ac:dyDescent="0.25"/>
  <cols>
    <col min="1" max="1" width="4.25" style="1" customWidth="1"/>
    <col min="2" max="2" width="16.625" style="1" customWidth="1"/>
    <col min="3" max="3" width="61.375" style="1" customWidth="1"/>
    <col min="4" max="4" width="15.25" style="1" customWidth="1"/>
    <col min="5" max="5" width="14.875" style="1" customWidth="1"/>
    <col min="6" max="6" width="10" style="1" customWidth="1"/>
    <col min="7" max="7" width="13.875" style="1" customWidth="1"/>
    <col min="8" max="8" width="17" style="1" customWidth="1"/>
    <col min="9" max="9" width="14.875" style="1" customWidth="1"/>
    <col min="10" max="10" width="15.75" style="1" customWidth="1"/>
    <col min="11" max="11" width="11" style="1" customWidth="1"/>
    <col min="12" max="16384" width="9.125" style="1"/>
  </cols>
  <sheetData>
    <row r="1" spans="1:11" x14ac:dyDescent="0.25">
      <c r="J1" s="1" t="s">
        <v>280</v>
      </c>
    </row>
    <row r="2" spans="1:11" x14ac:dyDescent="0.25">
      <c r="J2" s="1" t="s">
        <v>317</v>
      </c>
    </row>
    <row r="3" spans="1:11" x14ac:dyDescent="0.25">
      <c r="J3" s="1" t="s">
        <v>319</v>
      </c>
    </row>
    <row r="4" spans="1:11" x14ac:dyDescent="0.25">
      <c r="J4" s="1" t="s">
        <v>320</v>
      </c>
    </row>
    <row r="6" spans="1:11" x14ac:dyDescent="0.25">
      <c r="D6" s="94" t="s">
        <v>281</v>
      </c>
      <c r="E6" s="94"/>
      <c r="F6" s="94"/>
      <c r="G6" s="94"/>
      <c r="H6" s="94"/>
      <c r="I6" s="94"/>
      <c r="J6" s="94"/>
    </row>
    <row r="7" spans="1:11" x14ac:dyDescent="0.25">
      <c r="D7" s="94" t="s">
        <v>282</v>
      </c>
      <c r="E7" s="94"/>
      <c r="F7" s="94"/>
      <c r="G7" s="94"/>
      <c r="H7" s="94"/>
      <c r="I7" s="94"/>
      <c r="J7" s="94"/>
    </row>
    <row r="8" spans="1:11" x14ac:dyDescent="0.25">
      <c r="A8" s="95" t="s">
        <v>36</v>
      </c>
      <c r="B8" s="95"/>
      <c r="C8" s="95"/>
      <c r="D8" s="95"/>
      <c r="E8" s="95"/>
      <c r="F8" s="95"/>
      <c r="G8" s="95"/>
      <c r="H8" s="95"/>
      <c r="I8" s="95"/>
      <c r="J8" s="95"/>
      <c r="K8" s="95"/>
    </row>
    <row r="9" spans="1:11" ht="12.1" customHeight="1" x14ac:dyDescent="0.25">
      <c r="A9" s="96" t="s">
        <v>0</v>
      </c>
      <c r="B9" s="96" t="s">
        <v>1</v>
      </c>
      <c r="C9" s="105" t="s">
        <v>11</v>
      </c>
      <c r="D9" s="96" t="s">
        <v>94</v>
      </c>
      <c r="E9" s="102" t="s">
        <v>90</v>
      </c>
      <c r="F9" s="96" t="s">
        <v>95</v>
      </c>
      <c r="G9" s="96" t="s">
        <v>2</v>
      </c>
      <c r="H9" s="96"/>
      <c r="I9" s="96"/>
      <c r="J9" s="96"/>
      <c r="K9" s="96"/>
    </row>
    <row r="10" spans="1:11" ht="16.5" customHeight="1" x14ac:dyDescent="0.25">
      <c r="A10" s="96"/>
      <c r="B10" s="96"/>
      <c r="C10" s="106"/>
      <c r="D10" s="96"/>
      <c r="E10" s="103"/>
      <c r="F10" s="96"/>
      <c r="G10" s="96"/>
      <c r="H10" s="96"/>
      <c r="I10" s="96"/>
      <c r="J10" s="96"/>
      <c r="K10" s="96"/>
    </row>
    <row r="11" spans="1:11" ht="60.8" customHeight="1" x14ac:dyDescent="0.25">
      <c r="A11" s="96"/>
      <c r="B11" s="96"/>
      <c r="C11" s="107"/>
      <c r="D11" s="96"/>
      <c r="E11" s="104"/>
      <c r="F11" s="96"/>
      <c r="G11" s="30" t="s">
        <v>3</v>
      </c>
      <c r="H11" s="30" t="s">
        <v>39</v>
      </c>
      <c r="I11" s="30" t="s">
        <v>37</v>
      </c>
      <c r="J11" s="30" t="s">
        <v>91</v>
      </c>
      <c r="K11" s="30" t="s">
        <v>38</v>
      </c>
    </row>
    <row r="12" spans="1:11" s="36" customFormat="1" ht="12.1" customHeight="1" x14ac:dyDescent="0.2">
      <c r="A12" s="35">
        <v>1</v>
      </c>
      <c r="B12" s="35">
        <v>2</v>
      </c>
      <c r="C12" s="35">
        <v>3</v>
      </c>
      <c r="D12" s="35">
        <v>4</v>
      </c>
      <c r="E12" s="46"/>
      <c r="F12" s="35">
        <v>6</v>
      </c>
      <c r="G12" s="35">
        <v>7</v>
      </c>
      <c r="H12" s="35">
        <v>8</v>
      </c>
      <c r="I12" s="35">
        <v>9</v>
      </c>
      <c r="J12" s="35">
        <v>10</v>
      </c>
      <c r="K12" s="35">
        <v>11</v>
      </c>
    </row>
    <row r="13" spans="1:11" ht="15.8" hidden="1" x14ac:dyDescent="0.25">
      <c r="A13" s="97">
        <v>1</v>
      </c>
      <c r="B13" s="97" t="s">
        <v>12</v>
      </c>
      <c r="C13" s="7" t="s">
        <v>13</v>
      </c>
      <c r="D13" s="2"/>
      <c r="E13" s="47"/>
      <c r="F13" s="2"/>
      <c r="G13" s="2"/>
      <c r="H13" s="2"/>
      <c r="I13" s="2"/>
      <c r="J13" s="2"/>
      <c r="K13" s="2"/>
    </row>
    <row r="14" spans="1:11" ht="15.8" hidden="1" x14ac:dyDescent="0.25">
      <c r="A14" s="99"/>
      <c r="B14" s="108"/>
      <c r="C14" s="3" t="s">
        <v>4</v>
      </c>
      <c r="D14" s="4"/>
      <c r="E14" s="45"/>
      <c r="F14" s="4"/>
      <c r="G14" s="4"/>
      <c r="H14" s="4"/>
      <c r="I14" s="4"/>
      <c r="J14" s="4"/>
      <c r="K14" s="4"/>
    </row>
    <row r="15" spans="1:11" ht="15.8" hidden="1" x14ac:dyDescent="0.25">
      <c r="A15" s="99"/>
      <c r="B15" s="101"/>
      <c r="C15" s="3" t="s">
        <v>4</v>
      </c>
      <c r="D15" s="4"/>
      <c r="E15" s="45"/>
      <c r="F15" s="4"/>
      <c r="G15" s="4"/>
      <c r="H15" s="4"/>
      <c r="I15" s="4"/>
      <c r="J15" s="4"/>
      <c r="K15" s="4"/>
    </row>
    <row r="16" spans="1:11" ht="31.6" hidden="1" x14ac:dyDescent="0.25">
      <c r="A16" s="100"/>
      <c r="B16" s="11" t="s">
        <v>5</v>
      </c>
      <c r="C16" s="6" t="s">
        <v>22</v>
      </c>
      <c r="D16" s="6" t="s">
        <v>22</v>
      </c>
      <c r="E16" s="48"/>
      <c r="F16" s="6" t="s">
        <v>22</v>
      </c>
      <c r="G16" s="6">
        <f>SUM(G13:G15)</f>
        <v>0</v>
      </c>
      <c r="H16" s="6">
        <f t="shared" ref="H16:J16" si="0">SUM(H13:H15)</f>
        <v>0</v>
      </c>
      <c r="I16" s="6">
        <f t="shared" si="0"/>
        <v>0</v>
      </c>
      <c r="J16" s="6">
        <f t="shared" si="0"/>
        <v>0</v>
      </c>
      <c r="K16" s="6" t="s">
        <v>22</v>
      </c>
    </row>
    <row r="17" spans="1:11" ht="20.25" hidden="1" customHeight="1" x14ac:dyDescent="0.25">
      <c r="A17" s="97">
        <v>2</v>
      </c>
      <c r="B17" s="97" t="s">
        <v>16</v>
      </c>
      <c r="C17" s="7" t="s">
        <v>13</v>
      </c>
      <c r="D17" s="4"/>
      <c r="E17" s="45"/>
      <c r="F17" s="4"/>
      <c r="G17" s="4"/>
      <c r="H17" s="4"/>
      <c r="I17" s="4"/>
      <c r="J17" s="4"/>
      <c r="K17" s="4"/>
    </row>
    <row r="18" spans="1:11" ht="15.8" hidden="1" x14ac:dyDescent="0.25">
      <c r="A18" s="98"/>
      <c r="B18" s="98"/>
      <c r="C18" s="3" t="s">
        <v>4</v>
      </c>
      <c r="D18" s="4"/>
      <c r="E18" s="45"/>
      <c r="F18" s="4"/>
      <c r="G18" s="4"/>
      <c r="H18" s="4"/>
      <c r="I18" s="4"/>
      <c r="J18" s="4"/>
      <c r="K18" s="4"/>
    </row>
    <row r="19" spans="1:11" ht="15.8" hidden="1" x14ac:dyDescent="0.25">
      <c r="A19" s="98"/>
      <c r="B19" s="109"/>
      <c r="C19" s="3" t="s">
        <v>4</v>
      </c>
      <c r="D19" s="4"/>
      <c r="E19" s="45"/>
      <c r="F19" s="4"/>
      <c r="G19" s="4"/>
      <c r="H19" s="4"/>
      <c r="I19" s="4"/>
      <c r="J19" s="4"/>
      <c r="K19" s="4"/>
    </row>
    <row r="20" spans="1:11" ht="31.6" hidden="1" x14ac:dyDescent="0.25">
      <c r="A20" s="109"/>
      <c r="B20" s="11" t="s">
        <v>5</v>
      </c>
      <c r="C20" s="6" t="s">
        <v>22</v>
      </c>
      <c r="D20" s="6" t="s">
        <v>22</v>
      </c>
      <c r="E20" s="48"/>
      <c r="F20" s="6" t="s">
        <v>22</v>
      </c>
      <c r="G20" s="6">
        <f>SUM(G17:G19)</f>
        <v>0</v>
      </c>
      <c r="H20" s="6">
        <f t="shared" ref="H20:J20" si="1">SUM(H17:H19)</f>
        <v>0</v>
      </c>
      <c r="I20" s="6">
        <f t="shared" si="1"/>
        <v>0</v>
      </c>
      <c r="J20" s="6">
        <f t="shared" si="1"/>
        <v>0</v>
      </c>
      <c r="K20" s="6" t="s">
        <v>22</v>
      </c>
    </row>
    <row r="21" spans="1:11" ht="15.8" hidden="1" customHeight="1" x14ac:dyDescent="0.25">
      <c r="A21" s="97">
        <v>3</v>
      </c>
      <c r="B21" s="97" t="s">
        <v>14</v>
      </c>
      <c r="C21" s="7" t="s">
        <v>13</v>
      </c>
      <c r="D21" s="2"/>
      <c r="E21" s="47"/>
      <c r="F21" s="2"/>
      <c r="G21" s="2"/>
      <c r="H21" s="2"/>
      <c r="I21" s="2"/>
      <c r="J21" s="2"/>
      <c r="K21" s="2"/>
    </row>
    <row r="22" spans="1:11" ht="15.8" hidden="1" x14ac:dyDescent="0.25">
      <c r="A22" s="99"/>
      <c r="B22" s="98"/>
      <c r="C22" s="3" t="s">
        <v>4</v>
      </c>
      <c r="D22" s="4"/>
      <c r="E22" s="45"/>
      <c r="F22" s="4"/>
      <c r="G22" s="4"/>
      <c r="H22" s="4"/>
      <c r="I22" s="4"/>
      <c r="J22" s="4"/>
      <c r="K22" s="4"/>
    </row>
    <row r="23" spans="1:11" ht="15.8" hidden="1" x14ac:dyDescent="0.25">
      <c r="A23" s="99"/>
      <c r="B23" s="109"/>
      <c r="C23" s="3" t="s">
        <v>4</v>
      </c>
      <c r="D23" s="4"/>
      <c r="E23" s="45"/>
      <c r="F23" s="4"/>
      <c r="G23" s="4"/>
      <c r="H23" s="4"/>
      <c r="I23" s="4"/>
      <c r="J23" s="4"/>
      <c r="K23" s="4"/>
    </row>
    <row r="24" spans="1:11" ht="31.6" hidden="1" x14ac:dyDescent="0.25">
      <c r="A24" s="100"/>
      <c r="B24" s="11" t="s">
        <v>5</v>
      </c>
      <c r="C24" s="6" t="s">
        <v>22</v>
      </c>
      <c r="D24" s="6" t="s">
        <v>22</v>
      </c>
      <c r="E24" s="48"/>
      <c r="F24" s="6" t="s">
        <v>22</v>
      </c>
      <c r="G24" s="6">
        <f>SUM(G21:G23)</f>
        <v>0</v>
      </c>
      <c r="H24" s="6">
        <f t="shared" ref="H24:J24" si="2">SUM(H21:H23)</f>
        <v>0</v>
      </c>
      <c r="I24" s="6">
        <f t="shared" si="2"/>
        <v>0</v>
      </c>
      <c r="J24" s="6">
        <f t="shared" si="2"/>
        <v>0</v>
      </c>
      <c r="K24" s="6" t="s">
        <v>22</v>
      </c>
    </row>
    <row r="25" spans="1:11" ht="20.25" customHeight="1" x14ac:dyDescent="0.25">
      <c r="A25" s="97">
        <v>1</v>
      </c>
      <c r="B25" s="97" t="s">
        <v>15</v>
      </c>
      <c r="C25" s="75" t="s">
        <v>131</v>
      </c>
      <c r="D25" s="76" t="s">
        <v>132</v>
      </c>
      <c r="E25" s="75" t="s">
        <v>133</v>
      </c>
      <c r="F25" s="70" t="s">
        <v>99</v>
      </c>
      <c r="G25" s="77">
        <v>1</v>
      </c>
      <c r="H25" s="79">
        <v>2650</v>
      </c>
      <c r="I25" s="78">
        <v>529.98</v>
      </c>
      <c r="J25" s="79">
        <v>2120.02</v>
      </c>
      <c r="K25" s="88">
        <v>10</v>
      </c>
    </row>
    <row r="26" spans="1:11" ht="20.25" customHeight="1" x14ac:dyDescent="0.25">
      <c r="A26" s="98"/>
      <c r="B26" s="98"/>
      <c r="C26" s="75" t="s">
        <v>134</v>
      </c>
      <c r="D26" s="76" t="s">
        <v>132</v>
      </c>
      <c r="E26" s="75" t="s">
        <v>135</v>
      </c>
      <c r="F26" s="70" t="s">
        <v>99</v>
      </c>
      <c r="G26" s="77">
        <v>1</v>
      </c>
      <c r="H26" s="79">
        <v>3953</v>
      </c>
      <c r="I26" s="78">
        <v>988.24</v>
      </c>
      <c r="J26" s="79">
        <v>2964.76</v>
      </c>
      <c r="K26" s="88">
        <v>10</v>
      </c>
    </row>
    <row r="27" spans="1:11" ht="20.25" customHeight="1" x14ac:dyDescent="0.25">
      <c r="A27" s="98"/>
      <c r="B27" s="98"/>
      <c r="C27" s="56"/>
      <c r="D27" s="50"/>
      <c r="E27" s="56"/>
      <c r="F27" s="49"/>
      <c r="G27" s="49"/>
      <c r="H27" s="58"/>
      <c r="I27" s="58"/>
      <c r="J27" s="59"/>
      <c r="K27" s="49"/>
    </row>
    <row r="28" spans="1:11" ht="20.25" customHeight="1" x14ac:dyDescent="0.25">
      <c r="A28" s="98"/>
      <c r="B28" s="98"/>
      <c r="C28" s="53"/>
      <c r="D28" s="42"/>
      <c r="E28" s="53"/>
      <c r="F28" s="44"/>
      <c r="G28" s="44"/>
      <c r="H28" s="54"/>
      <c r="I28" s="54"/>
      <c r="J28" s="55"/>
      <c r="K28" s="44"/>
    </row>
    <row r="29" spans="1:11" ht="31.25" x14ac:dyDescent="0.25">
      <c r="A29" s="109"/>
      <c r="B29" s="11" t="s">
        <v>5</v>
      </c>
      <c r="C29" s="6" t="s">
        <v>22</v>
      </c>
      <c r="D29" s="6" t="s">
        <v>22</v>
      </c>
      <c r="E29" s="48"/>
      <c r="F29" s="6" t="s">
        <v>22</v>
      </c>
      <c r="G29" s="6">
        <f>SUM(G25:G28)</f>
        <v>2</v>
      </c>
      <c r="H29" s="51">
        <f>SUM(H25:H28)</f>
        <v>6603</v>
      </c>
      <c r="I29" s="51">
        <f>SUM(I25:I28)</f>
        <v>1518.22</v>
      </c>
      <c r="J29" s="51">
        <f>SUM(J25:J28)</f>
        <v>5084.7800000000007</v>
      </c>
      <c r="K29" s="6" t="s">
        <v>22</v>
      </c>
    </row>
    <row r="30" spans="1:11" ht="62.5" x14ac:dyDescent="0.25">
      <c r="A30" s="97">
        <v>2</v>
      </c>
      <c r="B30" s="97" t="s">
        <v>17</v>
      </c>
      <c r="C30" s="75" t="s">
        <v>318</v>
      </c>
      <c r="D30" s="76" t="s">
        <v>121</v>
      </c>
      <c r="E30" s="85"/>
      <c r="F30" s="70" t="s">
        <v>99</v>
      </c>
      <c r="G30" s="77">
        <v>1</v>
      </c>
      <c r="H30" s="79">
        <v>39500</v>
      </c>
      <c r="I30" s="86"/>
      <c r="J30" s="79">
        <v>39500</v>
      </c>
      <c r="K30" s="88">
        <v>5</v>
      </c>
    </row>
    <row r="31" spans="1:11" ht="31.25" x14ac:dyDescent="0.25">
      <c r="A31" s="98"/>
      <c r="B31" s="98"/>
      <c r="C31" s="75" t="s">
        <v>122</v>
      </c>
      <c r="D31" s="76" t="s">
        <v>121</v>
      </c>
      <c r="E31" s="85"/>
      <c r="F31" s="70" t="s">
        <v>99</v>
      </c>
      <c r="G31" s="77">
        <v>1</v>
      </c>
      <c r="H31" s="79">
        <v>2000</v>
      </c>
      <c r="I31" s="86"/>
      <c r="J31" s="79">
        <v>2000</v>
      </c>
      <c r="K31" s="88">
        <v>5</v>
      </c>
    </row>
    <row r="32" spans="1:11" x14ac:dyDescent="0.25">
      <c r="A32" s="98"/>
      <c r="B32" s="98"/>
      <c r="C32" s="75" t="s">
        <v>136</v>
      </c>
      <c r="D32" s="76" t="s">
        <v>132</v>
      </c>
      <c r="E32" s="75" t="s">
        <v>137</v>
      </c>
      <c r="F32" s="70" t="s">
        <v>99</v>
      </c>
      <c r="G32" s="77">
        <v>1</v>
      </c>
      <c r="H32" s="78">
        <v>174</v>
      </c>
      <c r="I32" s="78">
        <v>174</v>
      </c>
      <c r="J32" s="86"/>
      <c r="K32" s="88">
        <v>5</v>
      </c>
    </row>
    <row r="33" spans="1:11" x14ac:dyDescent="0.25">
      <c r="A33" s="98"/>
      <c r="B33" s="98"/>
      <c r="C33" s="75" t="s">
        <v>138</v>
      </c>
      <c r="D33" s="76" t="s">
        <v>132</v>
      </c>
      <c r="E33" s="75" t="s">
        <v>139</v>
      </c>
      <c r="F33" s="70" t="s">
        <v>99</v>
      </c>
      <c r="G33" s="77">
        <v>1</v>
      </c>
      <c r="H33" s="79">
        <v>1000</v>
      </c>
      <c r="I33" s="78">
        <v>900.02</v>
      </c>
      <c r="J33" s="78">
        <v>99.98</v>
      </c>
      <c r="K33" s="88">
        <v>5</v>
      </c>
    </row>
    <row r="34" spans="1:11" x14ac:dyDescent="0.25">
      <c r="A34" s="98"/>
      <c r="B34" s="98"/>
      <c r="C34" s="75" t="s">
        <v>140</v>
      </c>
      <c r="D34" s="76" t="s">
        <v>132</v>
      </c>
      <c r="E34" s="75" t="s">
        <v>141</v>
      </c>
      <c r="F34" s="70" t="s">
        <v>99</v>
      </c>
      <c r="G34" s="77">
        <v>1</v>
      </c>
      <c r="H34" s="79">
        <v>1155</v>
      </c>
      <c r="I34" s="79">
        <v>1155</v>
      </c>
      <c r="J34" s="86"/>
      <c r="K34" s="88">
        <v>5</v>
      </c>
    </row>
    <row r="35" spans="1:11" x14ac:dyDescent="0.25">
      <c r="A35" s="98"/>
      <c r="B35" s="98"/>
      <c r="C35" s="75" t="s">
        <v>142</v>
      </c>
      <c r="D35" s="76" t="s">
        <v>132</v>
      </c>
      <c r="E35" s="75" t="s">
        <v>143</v>
      </c>
      <c r="F35" s="70" t="s">
        <v>99</v>
      </c>
      <c r="G35" s="77">
        <v>1</v>
      </c>
      <c r="H35" s="79">
        <v>2545</v>
      </c>
      <c r="I35" s="79">
        <v>2545</v>
      </c>
      <c r="J35" s="86"/>
      <c r="K35" s="88">
        <v>5</v>
      </c>
    </row>
    <row r="36" spans="1:11" x14ac:dyDescent="0.25">
      <c r="A36" s="98"/>
      <c r="B36" s="98"/>
      <c r="C36" s="75" t="s">
        <v>144</v>
      </c>
      <c r="D36" s="76" t="s">
        <v>132</v>
      </c>
      <c r="E36" s="75" t="s">
        <v>145</v>
      </c>
      <c r="F36" s="70" t="s">
        <v>99</v>
      </c>
      <c r="G36" s="77">
        <v>1</v>
      </c>
      <c r="H36" s="79">
        <v>14000</v>
      </c>
      <c r="I36" s="79">
        <v>4549.9799999999996</v>
      </c>
      <c r="J36" s="79">
        <v>9450.02</v>
      </c>
      <c r="K36" s="88">
        <v>5</v>
      </c>
    </row>
    <row r="37" spans="1:11" x14ac:dyDescent="0.25">
      <c r="A37" s="98"/>
      <c r="B37" s="98"/>
      <c r="C37" s="75" t="s">
        <v>146</v>
      </c>
      <c r="D37" s="76" t="s">
        <v>132</v>
      </c>
      <c r="E37" s="75" t="s">
        <v>147</v>
      </c>
      <c r="F37" s="70" t="s">
        <v>99</v>
      </c>
      <c r="G37" s="77">
        <v>1</v>
      </c>
      <c r="H37" s="79">
        <v>5000</v>
      </c>
      <c r="I37" s="79">
        <v>1624.98</v>
      </c>
      <c r="J37" s="79">
        <v>3375.02</v>
      </c>
      <c r="K37" s="88">
        <v>5</v>
      </c>
    </row>
    <row r="38" spans="1:11" x14ac:dyDescent="0.25">
      <c r="A38" s="98"/>
      <c r="B38" s="98"/>
      <c r="C38" s="75" t="s">
        <v>148</v>
      </c>
      <c r="D38" s="76" t="s">
        <v>132</v>
      </c>
      <c r="E38" s="75" t="s">
        <v>149</v>
      </c>
      <c r="F38" s="70" t="s">
        <v>99</v>
      </c>
      <c r="G38" s="77">
        <v>1</v>
      </c>
      <c r="H38" s="79">
        <v>1599</v>
      </c>
      <c r="I38" s="79">
        <v>1599</v>
      </c>
      <c r="J38" s="86"/>
      <c r="K38" s="88">
        <v>5</v>
      </c>
    </row>
    <row r="39" spans="1:11" x14ac:dyDescent="0.25">
      <c r="A39" s="98"/>
      <c r="B39" s="98"/>
      <c r="C39" s="75" t="s">
        <v>150</v>
      </c>
      <c r="D39" s="76" t="s">
        <v>132</v>
      </c>
      <c r="E39" s="75" t="s">
        <v>151</v>
      </c>
      <c r="F39" s="70" t="s">
        <v>99</v>
      </c>
      <c r="G39" s="77">
        <v>1</v>
      </c>
      <c r="H39" s="79">
        <v>2410</v>
      </c>
      <c r="I39" s="79">
        <v>2410</v>
      </c>
      <c r="J39" s="86"/>
      <c r="K39" s="88">
        <v>5</v>
      </c>
    </row>
    <row r="40" spans="1:11" x14ac:dyDescent="0.25">
      <c r="A40" s="98"/>
      <c r="B40" s="98"/>
      <c r="C40" s="75" t="s">
        <v>152</v>
      </c>
      <c r="D40" s="76" t="s">
        <v>132</v>
      </c>
      <c r="E40" s="75" t="s">
        <v>153</v>
      </c>
      <c r="F40" s="70" t="s">
        <v>99</v>
      </c>
      <c r="G40" s="77">
        <v>1</v>
      </c>
      <c r="H40" s="78">
        <v>998</v>
      </c>
      <c r="I40" s="78">
        <v>998</v>
      </c>
      <c r="J40" s="86"/>
      <c r="K40" s="88">
        <v>5</v>
      </c>
    </row>
    <row r="41" spans="1:11" x14ac:dyDescent="0.25">
      <c r="A41" s="99"/>
      <c r="B41" s="101"/>
      <c r="C41" s="3" t="s">
        <v>4</v>
      </c>
      <c r="D41" s="42"/>
      <c r="E41" s="45"/>
      <c r="F41" s="42"/>
      <c r="G41" s="42"/>
      <c r="H41" s="42"/>
      <c r="I41" s="42"/>
      <c r="J41" s="42"/>
      <c r="K41" s="42"/>
    </row>
    <row r="42" spans="1:11" ht="31.25" x14ac:dyDescent="0.25">
      <c r="A42" s="100"/>
      <c r="B42" s="11" t="s">
        <v>5</v>
      </c>
      <c r="C42" s="6" t="s">
        <v>22</v>
      </c>
      <c r="D42" s="6" t="s">
        <v>22</v>
      </c>
      <c r="E42" s="48"/>
      <c r="F42" s="6" t="s">
        <v>22</v>
      </c>
      <c r="G42" s="6">
        <f>SUM(G30:G41)</f>
        <v>11</v>
      </c>
      <c r="H42" s="51">
        <f>SUM(H30:H41)</f>
        <v>70381</v>
      </c>
      <c r="I42" s="51">
        <f>SUM(I30:I41)</f>
        <v>15955.98</v>
      </c>
      <c r="J42" s="51">
        <f>SUM(J30:J41)</f>
        <v>54425.02</v>
      </c>
      <c r="K42" s="6" t="s">
        <v>22</v>
      </c>
    </row>
    <row r="43" spans="1:11" ht="20.25" customHeight="1" x14ac:dyDescent="0.25">
      <c r="A43" s="97">
        <v>3</v>
      </c>
      <c r="B43" s="97" t="s">
        <v>18</v>
      </c>
      <c r="C43" s="7" t="s">
        <v>13</v>
      </c>
      <c r="D43" s="4"/>
      <c r="E43" s="45"/>
      <c r="F43" s="4"/>
      <c r="G43" s="4"/>
      <c r="H43" s="4"/>
      <c r="I43" s="4"/>
      <c r="J43" s="4"/>
      <c r="K43" s="4"/>
    </row>
    <row r="44" spans="1:11" x14ac:dyDescent="0.25">
      <c r="A44" s="98"/>
      <c r="B44" s="98"/>
      <c r="C44" s="3" t="s">
        <v>4</v>
      </c>
      <c r="D44" s="4"/>
      <c r="E44" s="45"/>
      <c r="F44" s="4"/>
      <c r="G44" s="4"/>
      <c r="H44" s="4"/>
      <c r="I44" s="4"/>
      <c r="J44" s="4"/>
      <c r="K44" s="4"/>
    </row>
    <row r="45" spans="1:11" x14ac:dyDescent="0.25">
      <c r="A45" s="98"/>
      <c r="B45" s="109"/>
      <c r="C45" s="3" t="s">
        <v>4</v>
      </c>
      <c r="D45" s="4"/>
      <c r="E45" s="45"/>
      <c r="F45" s="4"/>
      <c r="G45" s="4"/>
      <c r="H45" s="4"/>
      <c r="I45" s="4"/>
      <c r="J45" s="4"/>
      <c r="K45" s="4"/>
    </row>
    <row r="46" spans="1:11" ht="31.25" x14ac:dyDescent="0.25">
      <c r="A46" s="109"/>
      <c r="B46" s="11" t="s">
        <v>5</v>
      </c>
      <c r="C46" s="6" t="s">
        <v>22</v>
      </c>
      <c r="D46" s="6" t="s">
        <v>22</v>
      </c>
      <c r="E46" s="48"/>
      <c r="F46" s="6" t="s">
        <v>22</v>
      </c>
      <c r="G46" s="6">
        <f>SUM(G43:G45)</f>
        <v>0</v>
      </c>
      <c r="H46" s="6">
        <f t="shared" ref="H46:J46" si="3">SUM(H43:H45)</f>
        <v>0</v>
      </c>
      <c r="I46" s="6">
        <f t="shared" si="3"/>
        <v>0</v>
      </c>
      <c r="J46" s="6">
        <f t="shared" si="3"/>
        <v>0</v>
      </c>
      <c r="K46" s="6" t="s">
        <v>22</v>
      </c>
    </row>
    <row r="47" spans="1:11" x14ac:dyDescent="0.25">
      <c r="A47" s="97">
        <v>4</v>
      </c>
      <c r="B47" s="97" t="s">
        <v>19</v>
      </c>
      <c r="C47" s="56"/>
      <c r="D47" s="44"/>
      <c r="E47" s="56"/>
      <c r="F47" s="49"/>
      <c r="G47" s="57"/>
      <c r="H47" s="58"/>
      <c r="I47" s="58"/>
      <c r="J47" s="58"/>
      <c r="K47" s="2"/>
    </row>
    <row r="48" spans="1:11" x14ac:dyDescent="0.25">
      <c r="A48" s="98"/>
      <c r="B48" s="98"/>
      <c r="C48" s="75"/>
      <c r="D48" s="76"/>
      <c r="E48" s="87"/>
      <c r="F48" s="80"/>
      <c r="G48" s="77"/>
      <c r="H48" s="79"/>
      <c r="I48" s="86"/>
      <c r="J48" s="79"/>
      <c r="K48" s="83">
        <v>4</v>
      </c>
    </row>
    <row r="49" spans="1:11" x14ac:dyDescent="0.25">
      <c r="A49" s="99"/>
      <c r="B49" s="101"/>
      <c r="C49" s="3" t="s">
        <v>4</v>
      </c>
      <c r="D49" s="42"/>
      <c r="E49" s="45"/>
      <c r="F49" s="42"/>
      <c r="G49" s="42"/>
      <c r="H49" s="42"/>
      <c r="I49" s="42"/>
      <c r="J49" s="42"/>
      <c r="K49" s="4"/>
    </row>
    <row r="50" spans="1:11" ht="30.1" customHeight="1" x14ac:dyDescent="0.25">
      <c r="A50" s="100"/>
      <c r="B50" s="11" t="s">
        <v>5</v>
      </c>
      <c r="C50" s="6" t="s">
        <v>22</v>
      </c>
      <c r="D50" s="6" t="s">
        <v>22</v>
      </c>
      <c r="E50" s="48"/>
      <c r="F50" s="6" t="s">
        <v>22</v>
      </c>
      <c r="G50" s="6">
        <f>SUM(G47:G49)</f>
        <v>0</v>
      </c>
      <c r="H50" s="6">
        <f>SUM(H47:H49)</f>
        <v>0</v>
      </c>
      <c r="I50" s="6">
        <f>SUM(I47:I49)</f>
        <v>0</v>
      </c>
      <c r="J50" s="6">
        <f>SUM(J47:J49)</f>
        <v>0</v>
      </c>
      <c r="K50" s="6" t="s">
        <v>22</v>
      </c>
    </row>
    <row r="51" spans="1:11" ht="20.25" hidden="1" customHeight="1" x14ac:dyDescent="0.25">
      <c r="A51" s="97">
        <v>8</v>
      </c>
      <c r="B51" s="97" t="s">
        <v>20</v>
      </c>
      <c r="C51" s="7" t="s">
        <v>13</v>
      </c>
      <c r="D51" s="4"/>
      <c r="E51" s="45"/>
      <c r="F51" s="4"/>
      <c r="G51" s="4"/>
      <c r="H51" s="4"/>
      <c r="I51" s="4"/>
      <c r="J51" s="4"/>
      <c r="K51" s="4"/>
    </row>
    <row r="52" spans="1:11" ht="15.8" hidden="1" x14ac:dyDescent="0.25">
      <c r="A52" s="98"/>
      <c r="B52" s="98"/>
      <c r="C52" s="3" t="s">
        <v>4</v>
      </c>
      <c r="D52" s="4"/>
      <c r="E52" s="45"/>
      <c r="F52" s="4"/>
      <c r="G52" s="4"/>
      <c r="H52" s="4"/>
      <c r="I52" s="4"/>
      <c r="J52" s="4"/>
      <c r="K52" s="4"/>
    </row>
    <row r="53" spans="1:11" ht="15.8" hidden="1" x14ac:dyDescent="0.25">
      <c r="A53" s="98"/>
      <c r="B53" s="109"/>
      <c r="C53" s="3" t="s">
        <v>4</v>
      </c>
      <c r="D53" s="4"/>
      <c r="E53" s="45"/>
      <c r="F53" s="4"/>
      <c r="G53" s="4"/>
      <c r="H53" s="4"/>
      <c r="I53" s="4"/>
      <c r="J53" s="4"/>
      <c r="K53" s="4"/>
    </row>
    <row r="54" spans="1:11" ht="31.6" hidden="1" x14ac:dyDescent="0.25">
      <c r="A54" s="109"/>
      <c r="B54" s="11" t="s">
        <v>5</v>
      </c>
      <c r="C54" s="6" t="s">
        <v>22</v>
      </c>
      <c r="D54" s="6" t="s">
        <v>22</v>
      </c>
      <c r="E54" s="48"/>
      <c r="F54" s="6" t="s">
        <v>22</v>
      </c>
      <c r="G54" s="6">
        <f>SUM(G51:G53)</f>
        <v>0</v>
      </c>
      <c r="H54" s="6">
        <f t="shared" ref="H54:J54" si="4">SUM(H51:H53)</f>
        <v>0</v>
      </c>
      <c r="I54" s="6">
        <f t="shared" si="4"/>
        <v>0</v>
      </c>
      <c r="J54" s="6">
        <f t="shared" si="4"/>
        <v>0</v>
      </c>
      <c r="K54" s="6" t="s">
        <v>22</v>
      </c>
    </row>
    <row r="55" spans="1:11" ht="20.25" hidden="1" customHeight="1" x14ac:dyDescent="0.25">
      <c r="A55" s="97">
        <v>9</v>
      </c>
      <c r="B55" s="97" t="s">
        <v>21</v>
      </c>
      <c r="C55" s="7" t="s">
        <v>13</v>
      </c>
      <c r="D55" s="4"/>
      <c r="E55" s="45"/>
      <c r="F55" s="4"/>
      <c r="G55" s="4"/>
      <c r="H55" s="4"/>
      <c r="I55" s="4"/>
      <c r="J55" s="4"/>
      <c r="K55" s="4"/>
    </row>
    <row r="56" spans="1:11" ht="15.8" hidden="1" x14ac:dyDescent="0.25">
      <c r="A56" s="98"/>
      <c r="B56" s="98"/>
      <c r="C56" s="3" t="s">
        <v>4</v>
      </c>
      <c r="D56" s="4"/>
      <c r="E56" s="45"/>
      <c r="F56" s="4"/>
      <c r="G56" s="4"/>
      <c r="H56" s="4"/>
      <c r="I56" s="4"/>
      <c r="J56" s="4"/>
      <c r="K56" s="4"/>
    </row>
    <row r="57" spans="1:11" ht="15.8" hidden="1" x14ac:dyDescent="0.25">
      <c r="A57" s="98"/>
      <c r="B57" s="109"/>
      <c r="C57" s="3" t="s">
        <v>4</v>
      </c>
      <c r="D57" s="4"/>
      <c r="E57" s="45"/>
      <c r="F57" s="4"/>
      <c r="G57" s="4"/>
      <c r="H57" s="4"/>
      <c r="I57" s="4"/>
      <c r="J57" s="4"/>
      <c r="K57" s="4"/>
    </row>
    <row r="58" spans="1:11" ht="31.6" hidden="1" x14ac:dyDescent="0.25">
      <c r="A58" s="109"/>
      <c r="B58" s="11" t="s">
        <v>5</v>
      </c>
      <c r="C58" s="6" t="s">
        <v>22</v>
      </c>
      <c r="D58" s="6" t="s">
        <v>22</v>
      </c>
      <c r="E58" s="48"/>
      <c r="F58" s="6" t="s">
        <v>22</v>
      </c>
      <c r="G58" s="6">
        <f>SUM(G55:G57)</f>
        <v>0</v>
      </c>
      <c r="H58" s="6">
        <f t="shared" ref="H58:J58" si="5">SUM(H55:H57)</f>
        <v>0</v>
      </c>
      <c r="I58" s="6">
        <f t="shared" si="5"/>
        <v>0</v>
      </c>
      <c r="J58" s="6">
        <f t="shared" si="5"/>
        <v>0</v>
      </c>
      <c r="K58" s="6" t="s">
        <v>22</v>
      </c>
    </row>
    <row r="59" spans="1:11" ht="38.25" customHeight="1" x14ac:dyDescent="0.25">
      <c r="A59" s="110" t="s">
        <v>10</v>
      </c>
      <c r="B59" s="111"/>
      <c r="C59" s="111"/>
      <c r="D59" s="111"/>
      <c r="E59" s="111"/>
      <c r="F59" s="112"/>
      <c r="G59" s="6">
        <f>G58+G54+G50+G46+G42+G29+G24+G20+G16</f>
        <v>13</v>
      </c>
      <c r="H59" s="6">
        <f>H58+H54+H50+H46+H42+H29+H24+H20+H16</f>
        <v>76984</v>
      </c>
      <c r="I59" s="6">
        <f>I58+I54+I50+I46+I42+I29+I24+I20+I16</f>
        <v>17474.2</v>
      </c>
      <c r="J59" s="6">
        <f>J58+J54+J50+J46+J42+J29+J24+J20+J16</f>
        <v>59509.799999999996</v>
      </c>
      <c r="K59" s="6" t="s">
        <v>22</v>
      </c>
    </row>
    <row r="60" spans="1:11" ht="15.8" hidden="1" x14ac:dyDescent="0.25">
      <c r="A60" s="97">
        <v>10</v>
      </c>
      <c r="B60" s="97" t="s">
        <v>23</v>
      </c>
      <c r="C60" s="7" t="s">
        <v>13</v>
      </c>
      <c r="D60" s="2"/>
      <c r="E60" s="47"/>
      <c r="F60" s="2"/>
      <c r="G60" s="2"/>
      <c r="H60" s="2"/>
      <c r="I60" s="2"/>
      <c r="J60" s="2"/>
      <c r="K60" s="2"/>
    </row>
    <row r="61" spans="1:11" ht="15.8" hidden="1" x14ac:dyDescent="0.25">
      <c r="A61" s="99"/>
      <c r="B61" s="108"/>
      <c r="C61" s="3" t="s">
        <v>4</v>
      </c>
      <c r="D61" s="4"/>
      <c r="E61" s="45"/>
      <c r="F61" s="4"/>
      <c r="G61" s="4"/>
      <c r="H61" s="4"/>
      <c r="I61" s="4"/>
      <c r="J61" s="4"/>
      <c r="K61" s="4"/>
    </row>
    <row r="62" spans="1:11" ht="15.8" hidden="1" x14ac:dyDescent="0.25">
      <c r="A62" s="99"/>
      <c r="B62" s="101"/>
      <c r="C62" s="3" t="s">
        <v>4</v>
      </c>
      <c r="D62" s="4"/>
      <c r="E62" s="45"/>
      <c r="F62" s="4"/>
      <c r="G62" s="4"/>
      <c r="H62" s="4"/>
      <c r="I62" s="4"/>
      <c r="J62" s="4"/>
      <c r="K62" s="4"/>
    </row>
    <row r="63" spans="1:11" ht="31.6" hidden="1" x14ac:dyDescent="0.25">
      <c r="A63" s="100"/>
      <c r="B63" s="11" t="s">
        <v>5</v>
      </c>
      <c r="C63" s="6" t="s">
        <v>22</v>
      </c>
      <c r="D63" s="6" t="s">
        <v>22</v>
      </c>
      <c r="E63" s="48"/>
      <c r="F63" s="6" t="s">
        <v>22</v>
      </c>
      <c r="G63" s="6">
        <f>SUM(G60:G62)</f>
        <v>0</v>
      </c>
      <c r="H63" s="6">
        <f t="shared" ref="H63" si="6">SUM(H60:H62)</f>
        <v>0</v>
      </c>
      <c r="I63" s="6">
        <f t="shared" ref="I63" si="7">SUM(I60:I62)</f>
        <v>0</v>
      </c>
      <c r="J63" s="6">
        <f t="shared" ref="J63" si="8">SUM(J60:J62)</f>
        <v>0</v>
      </c>
      <c r="K63" s="6" t="s">
        <v>22</v>
      </c>
    </row>
    <row r="64" spans="1:11" ht="30.1" customHeight="1" x14ac:dyDescent="0.25">
      <c r="A64" s="97">
        <v>5</v>
      </c>
      <c r="B64" s="97" t="s">
        <v>24</v>
      </c>
      <c r="C64" s="75" t="s">
        <v>283</v>
      </c>
      <c r="D64" s="76" t="s">
        <v>104</v>
      </c>
      <c r="E64" s="45"/>
      <c r="F64" s="80" t="s">
        <v>99</v>
      </c>
      <c r="G64" s="77">
        <v>12</v>
      </c>
      <c r="H64" s="78">
        <v>521.88</v>
      </c>
      <c r="I64" s="79">
        <f>H64/2</f>
        <v>260.94</v>
      </c>
      <c r="J64" s="78">
        <f>H64-I64</f>
        <v>260.94</v>
      </c>
      <c r="K64" s="4"/>
    </row>
    <row r="65" spans="1:11" ht="30.1" customHeight="1" x14ac:dyDescent="0.25">
      <c r="A65" s="98"/>
      <c r="B65" s="98"/>
      <c r="C65" s="75" t="s">
        <v>284</v>
      </c>
      <c r="D65" s="76" t="s">
        <v>123</v>
      </c>
      <c r="E65" s="45"/>
      <c r="F65" s="80" t="s">
        <v>99</v>
      </c>
      <c r="G65" s="77">
        <v>3</v>
      </c>
      <c r="H65" s="78">
        <v>97.44</v>
      </c>
      <c r="I65" s="79">
        <f t="shared" ref="I65:I90" si="9">H65/2</f>
        <v>48.72</v>
      </c>
      <c r="J65" s="78">
        <f t="shared" ref="J65:J90" si="10">H65-I65</f>
        <v>48.72</v>
      </c>
      <c r="K65" s="42"/>
    </row>
    <row r="66" spans="1:11" ht="30.1" customHeight="1" x14ac:dyDescent="0.25">
      <c r="A66" s="98"/>
      <c r="B66" s="98"/>
      <c r="C66" s="75" t="s">
        <v>285</v>
      </c>
      <c r="D66" s="76" t="s">
        <v>124</v>
      </c>
      <c r="E66" s="45"/>
      <c r="F66" s="80" t="s">
        <v>99</v>
      </c>
      <c r="G66" s="77">
        <v>12</v>
      </c>
      <c r="H66" s="78">
        <v>552</v>
      </c>
      <c r="I66" s="79">
        <f t="shared" si="9"/>
        <v>276</v>
      </c>
      <c r="J66" s="78">
        <f t="shared" si="10"/>
        <v>276</v>
      </c>
      <c r="K66" s="42"/>
    </row>
    <row r="67" spans="1:11" ht="30.1" customHeight="1" x14ac:dyDescent="0.25">
      <c r="A67" s="98"/>
      <c r="B67" s="98"/>
      <c r="C67" s="75" t="s">
        <v>286</v>
      </c>
      <c r="D67" s="76" t="s">
        <v>125</v>
      </c>
      <c r="E67" s="45"/>
      <c r="F67" s="80" t="s">
        <v>99</v>
      </c>
      <c r="G67" s="77">
        <v>12</v>
      </c>
      <c r="H67" s="78">
        <v>550.67999999999995</v>
      </c>
      <c r="I67" s="79">
        <f t="shared" si="9"/>
        <v>275.33999999999997</v>
      </c>
      <c r="J67" s="78">
        <f t="shared" si="10"/>
        <v>275.33999999999997</v>
      </c>
      <c r="K67" s="42"/>
    </row>
    <row r="68" spans="1:11" ht="64.55" customHeight="1" x14ac:dyDescent="0.25">
      <c r="A68" s="98"/>
      <c r="B68" s="98"/>
      <c r="C68" s="75" t="s">
        <v>287</v>
      </c>
      <c r="D68" s="76" t="s">
        <v>126</v>
      </c>
      <c r="E68" s="45"/>
      <c r="F68" s="80" t="s">
        <v>99</v>
      </c>
      <c r="G68" s="77">
        <v>2</v>
      </c>
      <c r="H68" s="78">
        <v>55.28</v>
      </c>
      <c r="I68" s="79">
        <f t="shared" si="9"/>
        <v>27.64</v>
      </c>
      <c r="J68" s="78">
        <f t="shared" si="10"/>
        <v>27.64</v>
      </c>
      <c r="K68" s="42"/>
    </row>
    <row r="69" spans="1:11" ht="48.1" customHeight="1" x14ac:dyDescent="0.25">
      <c r="A69" s="98"/>
      <c r="B69" s="98"/>
      <c r="C69" s="75" t="s">
        <v>288</v>
      </c>
      <c r="D69" s="76" t="s">
        <v>127</v>
      </c>
      <c r="E69" s="45"/>
      <c r="F69" s="80" t="s">
        <v>99</v>
      </c>
      <c r="G69" s="77">
        <v>15</v>
      </c>
      <c r="H69" s="78">
        <v>718.65</v>
      </c>
      <c r="I69" s="79">
        <f t="shared" si="9"/>
        <v>359.32499999999999</v>
      </c>
      <c r="J69" s="78">
        <f t="shared" si="10"/>
        <v>359.32499999999999</v>
      </c>
      <c r="K69" s="42"/>
    </row>
    <row r="70" spans="1:11" ht="30.1" customHeight="1" x14ac:dyDescent="0.25">
      <c r="A70" s="98"/>
      <c r="B70" s="98"/>
      <c r="C70" s="75" t="s">
        <v>289</v>
      </c>
      <c r="D70" s="76" t="s">
        <v>123</v>
      </c>
      <c r="E70" s="45"/>
      <c r="F70" s="80" t="s">
        <v>99</v>
      </c>
      <c r="G70" s="77">
        <v>3</v>
      </c>
      <c r="H70" s="78">
        <v>91.89</v>
      </c>
      <c r="I70" s="79">
        <f t="shared" si="9"/>
        <v>45.945</v>
      </c>
      <c r="J70" s="78">
        <f t="shared" si="10"/>
        <v>45.945</v>
      </c>
      <c r="K70" s="42"/>
    </row>
    <row r="71" spans="1:11" ht="30.1" customHeight="1" x14ac:dyDescent="0.25">
      <c r="A71" s="98"/>
      <c r="B71" s="98"/>
      <c r="C71" s="75" t="s">
        <v>291</v>
      </c>
      <c r="D71" s="76" t="s">
        <v>127</v>
      </c>
      <c r="E71" s="45"/>
      <c r="F71" s="80" t="s">
        <v>99</v>
      </c>
      <c r="G71" s="77">
        <v>15</v>
      </c>
      <c r="H71" s="78">
        <v>719.25</v>
      </c>
      <c r="I71" s="79">
        <f t="shared" si="9"/>
        <v>359.625</v>
      </c>
      <c r="J71" s="78">
        <f t="shared" si="10"/>
        <v>359.625</v>
      </c>
      <c r="K71" s="42"/>
    </row>
    <row r="72" spans="1:11" ht="30.1" customHeight="1" x14ac:dyDescent="0.25">
      <c r="A72" s="98"/>
      <c r="B72" s="98"/>
      <c r="C72" s="75" t="s">
        <v>290</v>
      </c>
      <c r="D72" s="76" t="s">
        <v>128</v>
      </c>
      <c r="E72" s="45"/>
      <c r="F72" s="80" t="s">
        <v>99</v>
      </c>
      <c r="G72" s="77">
        <v>15</v>
      </c>
      <c r="H72" s="78">
        <v>660</v>
      </c>
      <c r="I72" s="79">
        <f t="shared" si="9"/>
        <v>330</v>
      </c>
      <c r="J72" s="78">
        <f t="shared" si="10"/>
        <v>330</v>
      </c>
      <c r="K72" s="42"/>
    </row>
    <row r="73" spans="1:11" ht="48.1" customHeight="1" x14ac:dyDescent="0.25">
      <c r="A73" s="98"/>
      <c r="B73" s="98"/>
      <c r="C73" s="75" t="s">
        <v>292</v>
      </c>
      <c r="D73" s="76" t="s">
        <v>123</v>
      </c>
      <c r="E73" s="45"/>
      <c r="F73" s="80" t="s">
        <v>99</v>
      </c>
      <c r="G73" s="77">
        <v>3</v>
      </c>
      <c r="H73" s="78">
        <v>96.75</v>
      </c>
      <c r="I73" s="79">
        <f t="shared" si="9"/>
        <v>48.375</v>
      </c>
      <c r="J73" s="78">
        <f t="shared" si="10"/>
        <v>48.375</v>
      </c>
      <c r="K73" s="42"/>
    </row>
    <row r="74" spans="1:11" ht="47.25" customHeight="1" x14ac:dyDescent="0.25">
      <c r="A74" s="98"/>
      <c r="B74" s="98"/>
      <c r="C74" s="75" t="s">
        <v>293</v>
      </c>
      <c r="D74" s="76" t="s">
        <v>123</v>
      </c>
      <c r="E74" s="45"/>
      <c r="F74" s="80" t="s">
        <v>99</v>
      </c>
      <c r="G74" s="77">
        <v>3</v>
      </c>
      <c r="H74" s="78">
        <v>93.39</v>
      </c>
      <c r="I74" s="79">
        <f t="shared" si="9"/>
        <v>46.695</v>
      </c>
      <c r="J74" s="78">
        <f t="shared" si="10"/>
        <v>46.695</v>
      </c>
      <c r="K74" s="42"/>
    </row>
    <row r="75" spans="1:11" ht="30.1" customHeight="1" x14ac:dyDescent="0.25">
      <c r="A75" s="98"/>
      <c r="B75" s="98"/>
      <c r="C75" s="75" t="s">
        <v>106</v>
      </c>
      <c r="D75" s="76" t="s">
        <v>105</v>
      </c>
      <c r="E75" s="45"/>
      <c r="F75" s="80" t="s">
        <v>99</v>
      </c>
      <c r="G75" s="77">
        <v>1</v>
      </c>
      <c r="H75" s="78">
        <v>295</v>
      </c>
      <c r="I75" s="79">
        <f t="shared" si="9"/>
        <v>147.5</v>
      </c>
      <c r="J75" s="78">
        <f t="shared" si="10"/>
        <v>147.5</v>
      </c>
      <c r="K75" s="42"/>
    </row>
    <row r="76" spans="1:11" ht="30.1" customHeight="1" x14ac:dyDescent="0.25">
      <c r="A76" s="98"/>
      <c r="B76" s="98"/>
      <c r="C76" s="75" t="s">
        <v>294</v>
      </c>
      <c r="D76" s="76" t="s">
        <v>105</v>
      </c>
      <c r="E76" s="45"/>
      <c r="F76" s="80" t="s">
        <v>99</v>
      </c>
      <c r="G76" s="77">
        <v>12</v>
      </c>
      <c r="H76" s="78">
        <v>521.88</v>
      </c>
      <c r="I76" s="79">
        <f t="shared" si="9"/>
        <v>260.94</v>
      </c>
      <c r="J76" s="78">
        <f t="shared" si="10"/>
        <v>260.94</v>
      </c>
      <c r="K76" s="42"/>
    </row>
    <row r="77" spans="1:11" ht="30.1" customHeight="1" x14ac:dyDescent="0.25">
      <c r="A77" s="98"/>
      <c r="B77" s="98"/>
      <c r="C77" s="75" t="s">
        <v>295</v>
      </c>
      <c r="D77" s="76" t="s">
        <v>105</v>
      </c>
      <c r="E77" s="45"/>
      <c r="F77" s="80" t="s">
        <v>99</v>
      </c>
      <c r="G77" s="77">
        <v>12</v>
      </c>
      <c r="H77" s="78">
        <v>525.24</v>
      </c>
      <c r="I77" s="79">
        <f t="shared" si="9"/>
        <v>262.62</v>
      </c>
      <c r="J77" s="78">
        <f t="shared" si="10"/>
        <v>262.62</v>
      </c>
      <c r="K77" s="42"/>
    </row>
    <row r="78" spans="1:11" ht="30.1" customHeight="1" x14ac:dyDescent="0.25">
      <c r="A78" s="98"/>
      <c r="B78" s="98"/>
      <c r="C78" s="75" t="s">
        <v>296</v>
      </c>
      <c r="D78" s="76" t="s">
        <v>105</v>
      </c>
      <c r="E78" s="45"/>
      <c r="F78" s="80" t="s">
        <v>99</v>
      </c>
      <c r="G78" s="77">
        <v>12</v>
      </c>
      <c r="H78" s="78">
        <v>521.88</v>
      </c>
      <c r="I78" s="79">
        <f t="shared" si="9"/>
        <v>260.94</v>
      </c>
      <c r="J78" s="78">
        <f t="shared" si="10"/>
        <v>260.94</v>
      </c>
      <c r="K78" s="42"/>
    </row>
    <row r="79" spans="1:11" ht="30.1" customHeight="1" x14ac:dyDescent="0.25">
      <c r="A79" s="98"/>
      <c r="B79" s="98"/>
      <c r="C79" s="75" t="s">
        <v>297</v>
      </c>
      <c r="D79" s="76" t="s">
        <v>127</v>
      </c>
      <c r="E79" s="45"/>
      <c r="F79" s="80" t="s">
        <v>99</v>
      </c>
      <c r="G79" s="77">
        <v>12</v>
      </c>
      <c r="H79" s="78">
        <v>522</v>
      </c>
      <c r="I79" s="79">
        <f t="shared" si="9"/>
        <v>261</v>
      </c>
      <c r="J79" s="78">
        <f t="shared" si="10"/>
        <v>261</v>
      </c>
      <c r="K79" s="42"/>
    </row>
    <row r="80" spans="1:11" ht="30.1" customHeight="1" x14ac:dyDescent="0.25">
      <c r="A80" s="98"/>
      <c r="B80" s="98"/>
      <c r="C80" s="75" t="s">
        <v>298</v>
      </c>
      <c r="D80" s="76" t="s">
        <v>127</v>
      </c>
      <c r="E80" s="45"/>
      <c r="F80" s="80" t="s">
        <v>99</v>
      </c>
      <c r="G80" s="77">
        <v>15</v>
      </c>
      <c r="H80" s="78">
        <v>862.8</v>
      </c>
      <c r="I80" s="79">
        <f t="shared" si="9"/>
        <v>431.4</v>
      </c>
      <c r="J80" s="78">
        <f t="shared" si="10"/>
        <v>431.4</v>
      </c>
      <c r="K80" s="42"/>
    </row>
    <row r="81" spans="1:11" ht="48.1" customHeight="1" x14ac:dyDescent="0.25">
      <c r="A81" s="98"/>
      <c r="B81" s="98"/>
      <c r="C81" s="75" t="s">
        <v>299</v>
      </c>
      <c r="D81" s="76" t="s">
        <v>123</v>
      </c>
      <c r="E81" s="45"/>
      <c r="F81" s="80" t="s">
        <v>99</v>
      </c>
      <c r="G81" s="77">
        <v>2</v>
      </c>
      <c r="H81" s="78">
        <v>64.78</v>
      </c>
      <c r="I81" s="79">
        <f t="shared" si="9"/>
        <v>32.39</v>
      </c>
      <c r="J81" s="78">
        <f t="shared" si="10"/>
        <v>32.39</v>
      </c>
      <c r="K81" s="42"/>
    </row>
    <row r="82" spans="1:11" ht="50.95" customHeight="1" x14ac:dyDescent="0.25">
      <c r="A82" s="98"/>
      <c r="B82" s="98"/>
      <c r="C82" s="75" t="s">
        <v>300</v>
      </c>
      <c r="D82" s="76" t="s">
        <v>126</v>
      </c>
      <c r="E82" s="45"/>
      <c r="F82" s="80" t="s">
        <v>99</v>
      </c>
      <c r="G82" s="77">
        <v>1</v>
      </c>
      <c r="H82" s="78">
        <v>32.39</v>
      </c>
      <c r="I82" s="79">
        <f t="shared" si="9"/>
        <v>16.195</v>
      </c>
      <c r="J82" s="78">
        <f t="shared" si="10"/>
        <v>16.195</v>
      </c>
      <c r="K82" s="42"/>
    </row>
    <row r="83" spans="1:11" ht="45.7" customHeight="1" x14ac:dyDescent="0.25">
      <c r="A83" s="98"/>
      <c r="B83" s="98"/>
      <c r="C83" s="75" t="s">
        <v>301</v>
      </c>
      <c r="D83" s="76" t="s">
        <v>123</v>
      </c>
      <c r="E83" s="45"/>
      <c r="F83" s="80" t="s">
        <v>99</v>
      </c>
      <c r="G83" s="77">
        <v>3</v>
      </c>
      <c r="H83" s="78">
        <v>88.95</v>
      </c>
      <c r="I83" s="79">
        <f t="shared" si="9"/>
        <v>44.475000000000001</v>
      </c>
      <c r="J83" s="78">
        <f t="shared" si="10"/>
        <v>44.475000000000001</v>
      </c>
      <c r="K83" s="42"/>
    </row>
    <row r="84" spans="1:11" ht="30.1" customHeight="1" x14ac:dyDescent="0.25">
      <c r="A84" s="98"/>
      <c r="B84" s="98"/>
      <c r="C84" s="75" t="s">
        <v>302</v>
      </c>
      <c r="D84" s="76" t="s">
        <v>127</v>
      </c>
      <c r="E84" s="45"/>
      <c r="F84" s="80" t="s">
        <v>99</v>
      </c>
      <c r="G84" s="77">
        <v>15</v>
      </c>
      <c r="H84" s="78">
        <v>943.35</v>
      </c>
      <c r="I84" s="79">
        <f t="shared" si="9"/>
        <v>471.67500000000001</v>
      </c>
      <c r="J84" s="78">
        <f t="shared" si="10"/>
        <v>471.67500000000001</v>
      </c>
      <c r="K84" s="42"/>
    </row>
    <row r="85" spans="1:11" ht="30.1" customHeight="1" x14ac:dyDescent="0.25">
      <c r="A85" s="98"/>
      <c r="B85" s="98"/>
      <c r="C85" s="75" t="s">
        <v>129</v>
      </c>
      <c r="D85" s="76" t="s">
        <v>127</v>
      </c>
      <c r="E85" s="45"/>
      <c r="F85" s="80" t="s">
        <v>99</v>
      </c>
      <c r="G85" s="77">
        <v>15</v>
      </c>
      <c r="H85" s="78">
        <v>917.85</v>
      </c>
      <c r="I85" s="79">
        <f t="shared" si="9"/>
        <v>458.92500000000001</v>
      </c>
      <c r="J85" s="78">
        <f t="shared" si="10"/>
        <v>458.92500000000001</v>
      </c>
      <c r="K85" s="42"/>
    </row>
    <row r="86" spans="1:11" ht="50.3" customHeight="1" x14ac:dyDescent="0.25">
      <c r="A86" s="98"/>
      <c r="B86" s="98"/>
      <c r="C86" s="75" t="s">
        <v>303</v>
      </c>
      <c r="D86" s="76" t="s">
        <v>126</v>
      </c>
      <c r="E86" s="45"/>
      <c r="F86" s="80" t="s">
        <v>99</v>
      </c>
      <c r="G86" s="77">
        <v>3</v>
      </c>
      <c r="H86" s="78">
        <v>101.7</v>
      </c>
      <c r="I86" s="79">
        <f t="shared" si="9"/>
        <v>50.85</v>
      </c>
      <c r="J86" s="78">
        <f t="shared" si="10"/>
        <v>50.85</v>
      </c>
      <c r="K86" s="42"/>
    </row>
    <row r="87" spans="1:11" ht="50.95" customHeight="1" x14ac:dyDescent="0.25">
      <c r="A87" s="98"/>
      <c r="B87" s="98"/>
      <c r="C87" s="75" t="s">
        <v>305</v>
      </c>
      <c r="D87" s="76" t="s">
        <v>123</v>
      </c>
      <c r="E87" s="45"/>
      <c r="F87" s="80" t="s">
        <v>99</v>
      </c>
      <c r="G87" s="77">
        <v>1</v>
      </c>
      <c r="H87" s="78">
        <v>30.22</v>
      </c>
      <c r="I87" s="79">
        <f t="shared" si="9"/>
        <v>15.11</v>
      </c>
      <c r="J87" s="78">
        <f t="shared" si="10"/>
        <v>15.11</v>
      </c>
      <c r="K87" s="42"/>
    </row>
    <row r="88" spans="1:11" ht="30.1" customHeight="1" x14ac:dyDescent="0.25">
      <c r="A88" s="98"/>
      <c r="B88" s="98"/>
      <c r="C88" s="75" t="s">
        <v>304</v>
      </c>
      <c r="D88" s="76" t="s">
        <v>105</v>
      </c>
      <c r="E88" s="45"/>
      <c r="F88" s="80" t="s">
        <v>99</v>
      </c>
      <c r="G88" s="77">
        <v>15</v>
      </c>
      <c r="H88" s="78">
        <v>704.4</v>
      </c>
      <c r="I88" s="79">
        <f t="shared" si="9"/>
        <v>352.2</v>
      </c>
      <c r="J88" s="78">
        <f t="shared" si="10"/>
        <v>352.2</v>
      </c>
      <c r="K88" s="42"/>
    </row>
    <row r="89" spans="1:11" ht="45" customHeight="1" x14ac:dyDescent="0.25">
      <c r="A89" s="98"/>
      <c r="B89" s="98"/>
      <c r="C89" s="75" t="s">
        <v>306</v>
      </c>
      <c r="D89" s="76" t="s">
        <v>123</v>
      </c>
      <c r="E89" s="45"/>
      <c r="F89" s="80" t="s">
        <v>99</v>
      </c>
      <c r="G89" s="77">
        <v>3</v>
      </c>
      <c r="H89" s="78">
        <v>105.21</v>
      </c>
      <c r="I89" s="79">
        <f t="shared" si="9"/>
        <v>52.604999999999997</v>
      </c>
      <c r="J89" s="78">
        <f t="shared" si="10"/>
        <v>52.604999999999997</v>
      </c>
      <c r="K89" s="42"/>
    </row>
    <row r="90" spans="1:11" ht="30.1" customHeight="1" x14ac:dyDescent="0.25">
      <c r="A90" s="98"/>
      <c r="B90" s="98"/>
      <c r="C90" s="75" t="s">
        <v>307</v>
      </c>
      <c r="D90" s="76" t="s">
        <v>128</v>
      </c>
      <c r="E90" s="45"/>
      <c r="F90" s="80" t="s">
        <v>99</v>
      </c>
      <c r="G90" s="77">
        <v>15</v>
      </c>
      <c r="H90" s="78">
        <v>718.95</v>
      </c>
      <c r="I90" s="79">
        <f t="shared" si="9"/>
        <v>359.47500000000002</v>
      </c>
      <c r="J90" s="78">
        <f t="shared" si="10"/>
        <v>359.47500000000002</v>
      </c>
      <c r="K90" s="42"/>
    </row>
    <row r="91" spans="1:11" ht="30.1" customHeight="1" x14ac:dyDescent="0.25">
      <c r="A91" s="98"/>
      <c r="B91" s="98"/>
      <c r="C91" s="75" t="s">
        <v>308</v>
      </c>
      <c r="D91" s="76" t="s">
        <v>127</v>
      </c>
      <c r="E91" s="45"/>
      <c r="F91" s="82" t="s">
        <v>99</v>
      </c>
      <c r="G91" s="77">
        <v>12</v>
      </c>
      <c r="H91" s="78">
        <v>451.44</v>
      </c>
      <c r="I91" s="79">
        <f t="shared" ref="I91:I98" si="11">H91/2</f>
        <v>225.72</v>
      </c>
      <c r="J91" s="78">
        <f t="shared" ref="J91:J98" si="12">H91-I91</f>
        <v>225.72</v>
      </c>
      <c r="K91" s="42"/>
    </row>
    <row r="92" spans="1:11" ht="30.1" customHeight="1" x14ac:dyDescent="0.25">
      <c r="A92" s="98"/>
      <c r="B92" s="98"/>
      <c r="C92" s="75" t="s">
        <v>130</v>
      </c>
      <c r="D92" s="76" t="s">
        <v>128</v>
      </c>
      <c r="E92" s="45"/>
      <c r="F92" s="82" t="s">
        <v>99</v>
      </c>
      <c r="G92" s="77">
        <v>15</v>
      </c>
      <c r="H92" s="78">
        <v>719.1</v>
      </c>
      <c r="I92" s="79">
        <f t="shared" si="11"/>
        <v>359.55</v>
      </c>
      <c r="J92" s="78">
        <f t="shared" si="12"/>
        <v>359.55</v>
      </c>
      <c r="K92" s="42"/>
    </row>
    <row r="93" spans="1:11" ht="30.1" customHeight="1" x14ac:dyDescent="0.25">
      <c r="A93" s="98"/>
      <c r="B93" s="98"/>
      <c r="C93" s="75" t="s">
        <v>309</v>
      </c>
      <c r="D93" s="76" t="s">
        <v>107</v>
      </c>
      <c r="E93" s="45"/>
      <c r="F93" s="82" t="s">
        <v>99</v>
      </c>
      <c r="G93" s="77">
        <v>5</v>
      </c>
      <c r="H93" s="78">
        <v>152.44999999999999</v>
      </c>
      <c r="I93" s="79">
        <f t="shared" si="11"/>
        <v>76.224999999999994</v>
      </c>
      <c r="J93" s="78">
        <f t="shared" si="12"/>
        <v>76.224999999999994</v>
      </c>
      <c r="K93" s="42"/>
    </row>
    <row r="94" spans="1:11" ht="30.1" customHeight="1" x14ac:dyDescent="0.25">
      <c r="A94" s="98"/>
      <c r="B94" s="98"/>
      <c r="C94" s="75" t="s">
        <v>310</v>
      </c>
      <c r="D94" s="76" t="s">
        <v>104</v>
      </c>
      <c r="E94" s="45"/>
      <c r="F94" s="82" t="s">
        <v>99</v>
      </c>
      <c r="G94" s="77">
        <v>12</v>
      </c>
      <c r="H94" s="78">
        <v>698.04</v>
      </c>
      <c r="I94" s="79">
        <f t="shared" si="11"/>
        <v>349.02</v>
      </c>
      <c r="J94" s="78">
        <f t="shared" si="12"/>
        <v>349.02</v>
      </c>
      <c r="K94" s="42"/>
    </row>
    <row r="95" spans="1:11" ht="30.1" customHeight="1" x14ac:dyDescent="0.25">
      <c r="A95" s="98"/>
      <c r="B95" s="98"/>
      <c r="C95" s="75" t="s">
        <v>311</v>
      </c>
      <c r="D95" s="76" t="s">
        <v>126</v>
      </c>
      <c r="E95" s="45"/>
      <c r="F95" s="82" t="s">
        <v>99</v>
      </c>
      <c r="G95" s="77">
        <v>1</v>
      </c>
      <c r="H95" s="78">
        <v>32.130000000000003</v>
      </c>
      <c r="I95" s="79">
        <f t="shared" si="11"/>
        <v>16.065000000000001</v>
      </c>
      <c r="J95" s="78">
        <f t="shared" si="12"/>
        <v>16.065000000000001</v>
      </c>
      <c r="K95" s="42"/>
    </row>
    <row r="96" spans="1:11" ht="48.75" customHeight="1" x14ac:dyDescent="0.25">
      <c r="A96" s="98"/>
      <c r="B96" s="98"/>
      <c r="C96" s="75" t="s">
        <v>312</v>
      </c>
      <c r="D96" s="76" t="s">
        <v>123</v>
      </c>
      <c r="E96" s="45"/>
      <c r="F96" s="82" t="s">
        <v>99</v>
      </c>
      <c r="G96" s="77">
        <v>1</v>
      </c>
      <c r="H96" s="78">
        <v>31.01</v>
      </c>
      <c r="I96" s="79">
        <f t="shared" si="11"/>
        <v>15.505000000000001</v>
      </c>
      <c r="J96" s="78">
        <f t="shared" si="12"/>
        <v>15.505000000000001</v>
      </c>
      <c r="K96" s="42"/>
    </row>
    <row r="97" spans="1:11" ht="47.25" customHeight="1" x14ac:dyDescent="0.25">
      <c r="A97" s="98"/>
      <c r="B97" s="98"/>
      <c r="C97" s="75" t="s">
        <v>313</v>
      </c>
      <c r="D97" s="76" t="s">
        <v>123</v>
      </c>
      <c r="E97" s="45"/>
      <c r="F97" s="82" t="s">
        <v>99</v>
      </c>
      <c r="G97" s="77">
        <v>3</v>
      </c>
      <c r="H97" s="78">
        <v>114.06</v>
      </c>
      <c r="I97" s="79">
        <f t="shared" si="11"/>
        <v>57.03</v>
      </c>
      <c r="J97" s="78">
        <f t="shared" si="12"/>
        <v>57.03</v>
      </c>
      <c r="K97" s="42"/>
    </row>
    <row r="98" spans="1:11" ht="30.1" customHeight="1" x14ac:dyDescent="0.25">
      <c r="A98" s="98"/>
      <c r="B98" s="98"/>
      <c r="C98" s="75" t="s">
        <v>314</v>
      </c>
      <c r="D98" s="76" t="s">
        <v>124</v>
      </c>
      <c r="E98" s="45"/>
      <c r="F98" s="82" t="s">
        <v>99</v>
      </c>
      <c r="G98" s="77">
        <v>12</v>
      </c>
      <c r="H98" s="78">
        <v>552.84</v>
      </c>
      <c r="I98" s="79">
        <f t="shared" si="11"/>
        <v>276.42</v>
      </c>
      <c r="J98" s="78">
        <f t="shared" si="12"/>
        <v>276.42</v>
      </c>
      <c r="K98" s="42"/>
    </row>
    <row r="99" spans="1:11" ht="15.8" customHeight="1" x14ac:dyDescent="0.25">
      <c r="A99" s="98"/>
      <c r="B99" s="109"/>
      <c r="C99" s="3" t="s">
        <v>4</v>
      </c>
      <c r="D99" s="4"/>
      <c r="E99" s="45"/>
      <c r="F99" s="4"/>
      <c r="G99" s="4"/>
      <c r="H99" s="4"/>
      <c r="I99" s="4"/>
      <c r="J99" s="4"/>
      <c r="K99" s="4"/>
    </row>
    <row r="100" spans="1:11" ht="31.25" x14ac:dyDescent="0.25">
      <c r="A100" s="109"/>
      <c r="B100" s="11" t="s">
        <v>5</v>
      </c>
      <c r="C100" s="6" t="s">
        <v>22</v>
      </c>
      <c r="D100" s="6" t="s">
        <v>22</v>
      </c>
      <c r="E100" s="48"/>
      <c r="F100" s="6" t="s">
        <v>22</v>
      </c>
      <c r="G100" s="6">
        <f>SUM(G64:G99)</f>
        <v>293</v>
      </c>
      <c r="H100" s="51">
        <f>SUM(H64:H99)</f>
        <v>13864.88</v>
      </c>
      <c r="I100" s="51">
        <f>SUM(I64:I99)</f>
        <v>6932.44</v>
      </c>
      <c r="J100" s="51">
        <f>SUM(J64:J99)</f>
        <v>6932.44</v>
      </c>
      <c r="K100" s="6" t="s">
        <v>22</v>
      </c>
    </row>
    <row r="101" spans="1:11" ht="36" customHeight="1" x14ac:dyDescent="0.25">
      <c r="A101" s="41"/>
      <c r="B101" s="113" t="s">
        <v>98</v>
      </c>
      <c r="C101" s="75" t="s">
        <v>315</v>
      </c>
      <c r="D101" s="76" t="s">
        <v>108</v>
      </c>
      <c r="E101" s="84"/>
      <c r="F101" s="49" t="s">
        <v>99</v>
      </c>
      <c r="G101" s="77">
        <v>1</v>
      </c>
      <c r="H101" s="78">
        <v>900</v>
      </c>
      <c r="I101" s="78">
        <v>450</v>
      </c>
      <c r="J101" s="78">
        <v>450</v>
      </c>
      <c r="K101" s="43"/>
    </row>
    <row r="102" spans="1:11" ht="38.25" customHeight="1" x14ac:dyDescent="0.25">
      <c r="A102" s="41"/>
      <c r="B102" s="114"/>
      <c r="C102" s="75" t="s">
        <v>316</v>
      </c>
      <c r="D102" s="76" t="s">
        <v>108</v>
      </c>
      <c r="E102" s="48"/>
      <c r="F102" s="49" t="s">
        <v>99</v>
      </c>
      <c r="G102" s="77">
        <v>1</v>
      </c>
      <c r="H102" s="78">
        <v>450</v>
      </c>
      <c r="I102" s="78">
        <v>225</v>
      </c>
      <c r="J102" s="78">
        <v>225</v>
      </c>
      <c r="K102" s="43"/>
    </row>
    <row r="103" spans="1:11" ht="15.8" customHeight="1" x14ac:dyDescent="0.25">
      <c r="A103" s="98">
        <v>6</v>
      </c>
      <c r="B103" s="114"/>
      <c r="C103" s="75" t="s">
        <v>109</v>
      </c>
      <c r="D103" s="76" t="s">
        <v>108</v>
      </c>
      <c r="E103" s="48"/>
      <c r="F103" s="49" t="s">
        <v>99</v>
      </c>
      <c r="G103" s="77">
        <v>1</v>
      </c>
      <c r="H103" s="78">
        <v>800</v>
      </c>
      <c r="I103" s="78">
        <v>400</v>
      </c>
      <c r="J103" s="78">
        <v>400</v>
      </c>
      <c r="K103" s="43"/>
    </row>
    <row r="104" spans="1:11" ht="15.8" customHeight="1" x14ac:dyDescent="0.25">
      <c r="A104" s="98"/>
      <c r="B104" s="114"/>
      <c r="C104" s="75" t="s">
        <v>110</v>
      </c>
      <c r="D104" s="76" t="s">
        <v>108</v>
      </c>
      <c r="E104" s="48"/>
      <c r="F104" s="49" t="s">
        <v>99</v>
      </c>
      <c r="G104" s="77">
        <v>3</v>
      </c>
      <c r="H104" s="78">
        <v>165</v>
      </c>
      <c r="I104" s="78">
        <v>82.5</v>
      </c>
      <c r="J104" s="78">
        <v>82.5</v>
      </c>
      <c r="K104" s="43"/>
    </row>
    <row r="105" spans="1:11" ht="15.8" customHeight="1" x14ac:dyDescent="0.25">
      <c r="A105" s="98"/>
      <c r="B105" s="114"/>
      <c r="C105" s="75" t="s">
        <v>111</v>
      </c>
      <c r="D105" s="76" t="s">
        <v>108</v>
      </c>
      <c r="E105" s="48"/>
      <c r="F105" s="49" t="s">
        <v>99</v>
      </c>
      <c r="G105" s="77">
        <v>3</v>
      </c>
      <c r="H105" s="78">
        <v>165</v>
      </c>
      <c r="I105" s="78">
        <v>82.5</v>
      </c>
      <c r="J105" s="78">
        <v>82.5</v>
      </c>
      <c r="K105" s="43"/>
    </row>
    <row r="106" spans="1:11" ht="15.8" customHeight="1" x14ac:dyDescent="0.25">
      <c r="A106" s="98"/>
      <c r="B106" s="114"/>
      <c r="C106" s="75" t="s">
        <v>112</v>
      </c>
      <c r="D106" s="76" t="s">
        <v>108</v>
      </c>
      <c r="E106" s="48"/>
      <c r="F106" s="49" t="s">
        <v>99</v>
      </c>
      <c r="G106" s="77">
        <v>1</v>
      </c>
      <c r="H106" s="79">
        <v>2000</v>
      </c>
      <c r="I106" s="79">
        <v>1000</v>
      </c>
      <c r="J106" s="79">
        <v>1000</v>
      </c>
      <c r="K106" s="43"/>
    </row>
    <row r="107" spans="1:11" ht="15.8" customHeight="1" x14ac:dyDescent="0.25">
      <c r="A107" s="98"/>
      <c r="B107" s="114"/>
      <c r="C107" s="75" t="s">
        <v>113</v>
      </c>
      <c r="D107" s="76" t="s">
        <v>108</v>
      </c>
      <c r="E107" s="48"/>
      <c r="F107" s="49" t="s">
        <v>99</v>
      </c>
      <c r="G107" s="77">
        <v>1</v>
      </c>
      <c r="H107" s="78">
        <v>100</v>
      </c>
      <c r="I107" s="78">
        <v>50</v>
      </c>
      <c r="J107" s="78">
        <v>50</v>
      </c>
      <c r="K107" s="43"/>
    </row>
    <row r="108" spans="1:11" ht="15.8" customHeight="1" x14ac:dyDescent="0.25">
      <c r="A108" s="98"/>
      <c r="B108" s="114"/>
      <c r="C108" s="75" t="s">
        <v>114</v>
      </c>
      <c r="D108" s="76" t="s">
        <v>108</v>
      </c>
      <c r="E108" s="48"/>
      <c r="F108" s="49" t="s">
        <v>99</v>
      </c>
      <c r="G108" s="77">
        <v>1</v>
      </c>
      <c r="H108" s="78">
        <v>950</v>
      </c>
      <c r="I108" s="78">
        <v>475</v>
      </c>
      <c r="J108" s="78">
        <v>475</v>
      </c>
      <c r="K108" s="43"/>
    </row>
    <row r="109" spans="1:11" ht="15.8" customHeight="1" x14ac:dyDescent="0.25">
      <c r="A109" s="98"/>
      <c r="B109" s="114"/>
      <c r="C109" s="75" t="s">
        <v>115</v>
      </c>
      <c r="D109" s="76" t="s">
        <v>108</v>
      </c>
      <c r="E109" s="48"/>
      <c r="F109" s="49" t="s">
        <v>99</v>
      </c>
      <c r="G109" s="77">
        <v>1</v>
      </c>
      <c r="H109" s="78">
        <v>245</v>
      </c>
      <c r="I109" s="78">
        <v>122.5</v>
      </c>
      <c r="J109" s="78">
        <v>122.5</v>
      </c>
      <c r="K109" s="43"/>
    </row>
    <row r="110" spans="1:11" ht="15.8" customHeight="1" x14ac:dyDescent="0.25">
      <c r="A110" s="98"/>
      <c r="B110" s="114"/>
      <c r="C110" s="75" t="s">
        <v>116</v>
      </c>
      <c r="D110" s="76" t="s">
        <v>108</v>
      </c>
      <c r="E110" s="48"/>
      <c r="F110" s="49" t="s">
        <v>99</v>
      </c>
      <c r="G110" s="77">
        <v>1</v>
      </c>
      <c r="H110" s="79">
        <v>1574</v>
      </c>
      <c r="I110" s="78">
        <v>787</v>
      </c>
      <c r="J110" s="78">
        <v>787</v>
      </c>
      <c r="K110" s="43"/>
    </row>
    <row r="111" spans="1:11" ht="15.8" customHeight="1" x14ac:dyDescent="0.25">
      <c r="A111" s="98"/>
      <c r="B111" s="114"/>
      <c r="C111" s="75" t="s">
        <v>113</v>
      </c>
      <c r="D111" s="76" t="s">
        <v>108</v>
      </c>
      <c r="E111" s="48"/>
      <c r="F111" s="49" t="s">
        <v>99</v>
      </c>
      <c r="G111" s="77">
        <v>1</v>
      </c>
      <c r="H111" s="79">
        <v>1200</v>
      </c>
      <c r="I111" s="78">
        <v>600</v>
      </c>
      <c r="J111" s="78">
        <v>600</v>
      </c>
      <c r="K111" s="43"/>
    </row>
    <row r="112" spans="1:11" ht="15.8" customHeight="1" x14ac:dyDescent="0.25">
      <c r="A112" s="98"/>
      <c r="B112" s="114"/>
      <c r="C112" s="75" t="s">
        <v>117</v>
      </c>
      <c r="D112" s="76" t="s">
        <v>108</v>
      </c>
      <c r="E112" s="48"/>
      <c r="F112" s="49" t="s">
        <v>99</v>
      </c>
      <c r="G112" s="77">
        <v>1</v>
      </c>
      <c r="H112" s="79">
        <v>1500</v>
      </c>
      <c r="I112" s="78">
        <v>750</v>
      </c>
      <c r="J112" s="78">
        <v>750</v>
      </c>
      <c r="K112" s="43"/>
    </row>
    <row r="113" spans="1:11" ht="15.8" customHeight="1" x14ac:dyDescent="0.25">
      <c r="A113" s="98"/>
      <c r="B113" s="114"/>
      <c r="C113" s="75" t="s">
        <v>118</v>
      </c>
      <c r="D113" s="76" t="s">
        <v>108</v>
      </c>
      <c r="E113" s="48"/>
      <c r="F113" s="49" t="s">
        <v>99</v>
      </c>
      <c r="G113" s="77">
        <v>1</v>
      </c>
      <c r="H113" s="79">
        <v>5000</v>
      </c>
      <c r="I113" s="79">
        <v>2500</v>
      </c>
      <c r="J113" s="79">
        <v>2500</v>
      </c>
      <c r="K113" s="43"/>
    </row>
    <row r="114" spans="1:11" ht="15.8" customHeight="1" x14ac:dyDescent="0.25">
      <c r="A114" s="98"/>
      <c r="B114" s="114"/>
      <c r="C114" s="75" t="s">
        <v>119</v>
      </c>
      <c r="D114" s="76" t="s">
        <v>120</v>
      </c>
      <c r="E114" s="48"/>
      <c r="F114" s="49" t="s">
        <v>99</v>
      </c>
      <c r="G114" s="77">
        <v>6</v>
      </c>
      <c r="H114" s="79">
        <v>10746</v>
      </c>
      <c r="I114" s="79">
        <v>5373</v>
      </c>
      <c r="J114" s="79">
        <v>5373</v>
      </c>
      <c r="K114" s="43"/>
    </row>
    <row r="115" spans="1:11" ht="15.8" customHeight="1" x14ac:dyDescent="0.25">
      <c r="A115" s="81"/>
      <c r="B115" s="114"/>
      <c r="C115" s="75" t="s">
        <v>154</v>
      </c>
      <c r="D115" s="76" t="s">
        <v>132</v>
      </c>
      <c r="E115" s="75" t="s">
        <v>155</v>
      </c>
      <c r="F115" s="49" t="s">
        <v>99</v>
      </c>
      <c r="G115" s="77">
        <v>1</v>
      </c>
      <c r="H115" s="78">
        <v>11</v>
      </c>
      <c r="I115" s="78">
        <v>5.5</v>
      </c>
      <c r="J115" s="78">
        <v>5.5</v>
      </c>
      <c r="K115" s="43"/>
    </row>
    <row r="116" spans="1:11" ht="15.8" customHeight="1" x14ac:dyDescent="0.25">
      <c r="A116" s="81"/>
      <c r="B116" s="114"/>
      <c r="C116" s="75" t="s">
        <v>156</v>
      </c>
      <c r="D116" s="76" t="s">
        <v>132</v>
      </c>
      <c r="E116" s="75" t="s">
        <v>157</v>
      </c>
      <c r="F116" s="49" t="s">
        <v>99</v>
      </c>
      <c r="G116" s="77">
        <v>1</v>
      </c>
      <c r="H116" s="78">
        <v>22</v>
      </c>
      <c r="I116" s="78">
        <v>11</v>
      </c>
      <c r="J116" s="78">
        <v>11</v>
      </c>
      <c r="K116" s="43"/>
    </row>
    <row r="117" spans="1:11" ht="15.8" customHeight="1" x14ac:dyDescent="0.25">
      <c r="A117" s="81"/>
      <c r="B117" s="114"/>
      <c r="C117" s="75" t="s">
        <v>158</v>
      </c>
      <c r="D117" s="76" t="s">
        <v>132</v>
      </c>
      <c r="E117" s="75" t="s">
        <v>159</v>
      </c>
      <c r="F117" s="49" t="s">
        <v>99</v>
      </c>
      <c r="G117" s="77">
        <v>5</v>
      </c>
      <c r="H117" s="78">
        <v>18</v>
      </c>
      <c r="I117" s="78">
        <v>9</v>
      </c>
      <c r="J117" s="78">
        <v>9</v>
      </c>
      <c r="K117" s="43"/>
    </row>
    <row r="118" spans="1:11" ht="15.8" customHeight="1" x14ac:dyDescent="0.25">
      <c r="A118" s="81"/>
      <c r="B118" s="114"/>
      <c r="C118" s="75" t="s">
        <v>160</v>
      </c>
      <c r="D118" s="76" t="s">
        <v>132</v>
      </c>
      <c r="E118" s="75" t="s">
        <v>161</v>
      </c>
      <c r="F118" s="49" t="s">
        <v>99</v>
      </c>
      <c r="G118" s="77">
        <v>1</v>
      </c>
      <c r="H118" s="78">
        <v>280</v>
      </c>
      <c r="I118" s="78">
        <v>140</v>
      </c>
      <c r="J118" s="78">
        <v>140</v>
      </c>
      <c r="K118" s="43"/>
    </row>
    <row r="119" spans="1:11" ht="15.8" customHeight="1" x14ac:dyDescent="0.25">
      <c r="A119" s="81"/>
      <c r="B119" s="114"/>
      <c r="C119" s="75" t="s">
        <v>162</v>
      </c>
      <c r="D119" s="76" t="s">
        <v>132</v>
      </c>
      <c r="E119" s="75" t="s">
        <v>163</v>
      </c>
      <c r="F119" s="49" t="s">
        <v>99</v>
      </c>
      <c r="G119" s="77">
        <v>7</v>
      </c>
      <c r="H119" s="78">
        <v>126</v>
      </c>
      <c r="I119" s="78">
        <v>63</v>
      </c>
      <c r="J119" s="78">
        <v>63</v>
      </c>
      <c r="K119" s="43"/>
    </row>
    <row r="120" spans="1:11" ht="15.8" customHeight="1" x14ac:dyDescent="0.25">
      <c r="A120" s="81"/>
      <c r="B120" s="114"/>
      <c r="C120" s="75" t="s">
        <v>164</v>
      </c>
      <c r="D120" s="76" t="s">
        <v>132</v>
      </c>
      <c r="E120" s="75" t="s">
        <v>165</v>
      </c>
      <c r="F120" s="49" t="s">
        <v>99</v>
      </c>
      <c r="G120" s="77">
        <v>1</v>
      </c>
      <c r="H120" s="78">
        <v>180</v>
      </c>
      <c r="I120" s="78">
        <v>90</v>
      </c>
      <c r="J120" s="78">
        <v>90</v>
      </c>
      <c r="K120" s="43"/>
    </row>
    <row r="121" spans="1:11" ht="15.8" customHeight="1" x14ac:dyDescent="0.25">
      <c r="A121" s="81"/>
      <c r="B121" s="114"/>
      <c r="C121" s="75" t="s">
        <v>166</v>
      </c>
      <c r="D121" s="76" t="s">
        <v>132</v>
      </c>
      <c r="E121" s="75" t="s">
        <v>167</v>
      </c>
      <c r="F121" s="49" t="s">
        <v>99</v>
      </c>
      <c r="G121" s="77">
        <v>2</v>
      </c>
      <c r="H121" s="78">
        <v>10</v>
      </c>
      <c r="I121" s="78">
        <v>5</v>
      </c>
      <c r="J121" s="78">
        <v>5</v>
      </c>
      <c r="K121" s="43"/>
    </row>
    <row r="122" spans="1:11" ht="15.8" customHeight="1" x14ac:dyDescent="0.25">
      <c r="A122" s="81"/>
      <c r="B122" s="114"/>
      <c r="C122" s="75" t="s">
        <v>168</v>
      </c>
      <c r="D122" s="76" t="s">
        <v>132</v>
      </c>
      <c r="E122" s="75" t="s">
        <v>169</v>
      </c>
      <c r="F122" s="49" t="s">
        <v>99</v>
      </c>
      <c r="G122" s="77">
        <v>1</v>
      </c>
      <c r="H122" s="78">
        <v>70</v>
      </c>
      <c r="I122" s="78">
        <v>35</v>
      </c>
      <c r="J122" s="78">
        <v>35</v>
      </c>
      <c r="K122" s="43"/>
    </row>
    <row r="123" spans="1:11" ht="15.8" customHeight="1" x14ac:dyDescent="0.25">
      <c r="A123" s="81"/>
      <c r="B123" s="114"/>
      <c r="C123" s="75" t="s">
        <v>170</v>
      </c>
      <c r="D123" s="76" t="s">
        <v>132</v>
      </c>
      <c r="E123" s="75" t="s">
        <v>171</v>
      </c>
      <c r="F123" s="49" t="s">
        <v>99</v>
      </c>
      <c r="G123" s="77">
        <v>6</v>
      </c>
      <c r="H123" s="78">
        <v>55</v>
      </c>
      <c r="I123" s="78">
        <v>27.5</v>
      </c>
      <c r="J123" s="78">
        <v>27.5</v>
      </c>
      <c r="K123" s="43"/>
    </row>
    <row r="124" spans="1:11" ht="15.8" customHeight="1" x14ac:dyDescent="0.25">
      <c r="A124" s="81"/>
      <c r="B124" s="114"/>
      <c r="C124" s="75" t="s">
        <v>172</v>
      </c>
      <c r="D124" s="76" t="s">
        <v>132</v>
      </c>
      <c r="E124" s="75" t="s">
        <v>173</v>
      </c>
      <c r="F124" s="49" t="s">
        <v>99</v>
      </c>
      <c r="G124" s="77">
        <v>1</v>
      </c>
      <c r="H124" s="78">
        <v>20</v>
      </c>
      <c r="I124" s="78">
        <v>10</v>
      </c>
      <c r="J124" s="78">
        <v>10</v>
      </c>
      <c r="K124" s="43"/>
    </row>
    <row r="125" spans="1:11" ht="15.8" customHeight="1" x14ac:dyDescent="0.25">
      <c r="A125" s="81"/>
      <c r="B125" s="114"/>
      <c r="C125" s="75" t="s">
        <v>174</v>
      </c>
      <c r="D125" s="76" t="s">
        <v>132</v>
      </c>
      <c r="E125" s="75" t="s">
        <v>175</v>
      </c>
      <c r="F125" s="49" t="s">
        <v>99</v>
      </c>
      <c r="G125" s="77">
        <v>1</v>
      </c>
      <c r="H125" s="78">
        <v>20</v>
      </c>
      <c r="I125" s="78">
        <v>10</v>
      </c>
      <c r="J125" s="78">
        <v>10</v>
      </c>
      <c r="K125" s="43"/>
    </row>
    <row r="126" spans="1:11" ht="15.8" customHeight="1" x14ac:dyDescent="0.25">
      <c r="A126" s="81"/>
      <c r="B126" s="114"/>
      <c r="C126" s="75" t="s">
        <v>176</v>
      </c>
      <c r="D126" s="76" t="s">
        <v>132</v>
      </c>
      <c r="E126" s="75" t="s">
        <v>177</v>
      </c>
      <c r="F126" s="49" t="s">
        <v>99</v>
      </c>
      <c r="G126" s="77">
        <v>31</v>
      </c>
      <c r="H126" s="79">
        <v>15000</v>
      </c>
      <c r="I126" s="79">
        <v>7500</v>
      </c>
      <c r="J126" s="79">
        <v>7500</v>
      </c>
      <c r="K126" s="43"/>
    </row>
    <row r="127" spans="1:11" ht="15.8" customHeight="1" x14ac:dyDescent="0.25">
      <c r="A127" s="81"/>
      <c r="B127" s="114"/>
      <c r="C127" s="75" t="s">
        <v>178</v>
      </c>
      <c r="D127" s="76" t="s">
        <v>132</v>
      </c>
      <c r="E127" s="75" t="s">
        <v>179</v>
      </c>
      <c r="F127" s="49" t="s">
        <v>99</v>
      </c>
      <c r="G127" s="77">
        <v>10</v>
      </c>
      <c r="H127" s="78">
        <v>160</v>
      </c>
      <c r="I127" s="78">
        <v>80</v>
      </c>
      <c r="J127" s="78">
        <v>80</v>
      </c>
      <c r="K127" s="43"/>
    </row>
    <row r="128" spans="1:11" ht="15.8" customHeight="1" x14ac:dyDescent="0.25">
      <c r="A128" s="81"/>
      <c r="B128" s="114"/>
      <c r="C128" s="75" t="s">
        <v>180</v>
      </c>
      <c r="D128" s="76" t="s">
        <v>132</v>
      </c>
      <c r="E128" s="75" t="s">
        <v>181</v>
      </c>
      <c r="F128" s="49" t="s">
        <v>99</v>
      </c>
      <c r="G128" s="77">
        <v>5</v>
      </c>
      <c r="H128" s="78">
        <v>39</v>
      </c>
      <c r="I128" s="78">
        <v>19.5</v>
      </c>
      <c r="J128" s="78">
        <v>19.5</v>
      </c>
      <c r="K128" s="43"/>
    </row>
    <row r="129" spans="1:11" ht="15.8" customHeight="1" x14ac:dyDescent="0.25">
      <c r="A129" s="81"/>
      <c r="B129" s="114"/>
      <c r="C129" s="75" t="s">
        <v>182</v>
      </c>
      <c r="D129" s="76" t="s">
        <v>132</v>
      </c>
      <c r="E129" s="75" t="s">
        <v>183</v>
      </c>
      <c r="F129" s="49" t="s">
        <v>99</v>
      </c>
      <c r="G129" s="77">
        <v>15</v>
      </c>
      <c r="H129" s="79">
        <v>25560</v>
      </c>
      <c r="I129" s="79">
        <v>12780</v>
      </c>
      <c r="J129" s="79">
        <v>12780</v>
      </c>
      <c r="K129" s="43"/>
    </row>
    <row r="130" spans="1:11" ht="15.8" customHeight="1" x14ac:dyDescent="0.25">
      <c r="A130" s="81"/>
      <c r="B130" s="114"/>
      <c r="C130" s="75" t="s">
        <v>184</v>
      </c>
      <c r="D130" s="76" t="s">
        <v>132</v>
      </c>
      <c r="E130" s="75" t="s">
        <v>185</v>
      </c>
      <c r="F130" s="49" t="s">
        <v>99</v>
      </c>
      <c r="G130" s="77">
        <v>10</v>
      </c>
      <c r="H130" s="78">
        <v>120</v>
      </c>
      <c r="I130" s="78">
        <v>60</v>
      </c>
      <c r="J130" s="78">
        <v>60</v>
      </c>
      <c r="K130" s="43"/>
    </row>
    <row r="131" spans="1:11" ht="15.8" customHeight="1" x14ac:dyDescent="0.25">
      <c r="A131" s="81"/>
      <c r="B131" s="114"/>
      <c r="C131" s="75" t="s">
        <v>184</v>
      </c>
      <c r="D131" s="76" t="s">
        <v>132</v>
      </c>
      <c r="E131" s="75" t="s">
        <v>186</v>
      </c>
      <c r="F131" s="49" t="s">
        <v>99</v>
      </c>
      <c r="G131" s="77">
        <v>2</v>
      </c>
      <c r="H131" s="78">
        <v>8</v>
      </c>
      <c r="I131" s="78">
        <v>4</v>
      </c>
      <c r="J131" s="78">
        <v>4</v>
      </c>
      <c r="K131" s="43"/>
    </row>
    <row r="132" spans="1:11" ht="15.8" customHeight="1" x14ac:dyDescent="0.25">
      <c r="A132" s="81"/>
      <c r="B132" s="114"/>
      <c r="C132" s="75" t="s">
        <v>187</v>
      </c>
      <c r="D132" s="76" t="s">
        <v>132</v>
      </c>
      <c r="E132" s="75" t="s">
        <v>188</v>
      </c>
      <c r="F132" s="49" t="s">
        <v>99</v>
      </c>
      <c r="G132" s="77">
        <v>5</v>
      </c>
      <c r="H132" s="78">
        <v>3</v>
      </c>
      <c r="I132" s="78">
        <v>1.5</v>
      </c>
      <c r="J132" s="78">
        <v>1.5</v>
      </c>
      <c r="K132" s="43"/>
    </row>
    <row r="133" spans="1:11" ht="15.8" customHeight="1" x14ac:dyDescent="0.25">
      <c r="A133" s="81"/>
      <c r="B133" s="114"/>
      <c r="C133" s="75" t="s">
        <v>189</v>
      </c>
      <c r="D133" s="76" t="s">
        <v>132</v>
      </c>
      <c r="E133" s="75" t="s">
        <v>190</v>
      </c>
      <c r="F133" s="49" t="s">
        <v>99</v>
      </c>
      <c r="G133" s="77">
        <v>1</v>
      </c>
      <c r="H133" s="79">
        <v>1195</v>
      </c>
      <c r="I133" s="78">
        <v>597.5</v>
      </c>
      <c r="J133" s="78">
        <v>597.5</v>
      </c>
      <c r="K133" s="43"/>
    </row>
    <row r="134" spans="1:11" ht="15.8" customHeight="1" x14ac:dyDescent="0.25">
      <c r="A134" s="81"/>
      <c r="B134" s="114"/>
      <c r="C134" s="75" t="s">
        <v>191</v>
      </c>
      <c r="D134" s="76" t="s">
        <v>132</v>
      </c>
      <c r="E134" s="75" t="s">
        <v>192</v>
      </c>
      <c r="F134" s="49" t="s">
        <v>99</v>
      </c>
      <c r="G134" s="77">
        <v>1</v>
      </c>
      <c r="H134" s="78">
        <v>82.98</v>
      </c>
      <c r="I134" s="78">
        <v>41.49</v>
      </c>
      <c r="J134" s="78">
        <v>41.49</v>
      </c>
      <c r="K134" s="43"/>
    </row>
    <row r="135" spans="1:11" ht="15.8" customHeight="1" x14ac:dyDescent="0.25">
      <c r="A135" s="81"/>
      <c r="B135" s="114"/>
      <c r="C135" s="75" t="s">
        <v>193</v>
      </c>
      <c r="D135" s="76" t="s">
        <v>132</v>
      </c>
      <c r="E135" s="75" t="s">
        <v>194</v>
      </c>
      <c r="F135" s="49" t="s">
        <v>99</v>
      </c>
      <c r="G135" s="77">
        <v>1</v>
      </c>
      <c r="H135" s="78">
        <v>480</v>
      </c>
      <c r="I135" s="78">
        <v>240</v>
      </c>
      <c r="J135" s="78">
        <v>240</v>
      </c>
      <c r="K135" s="43"/>
    </row>
    <row r="136" spans="1:11" ht="15.8" customHeight="1" x14ac:dyDescent="0.25">
      <c r="A136" s="81"/>
      <c r="B136" s="114"/>
      <c r="C136" s="75" t="s">
        <v>193</v>
      </c>
      <c r="D136" s="76" t="s">
        <v>132</v>
      </c>
      <c r="E136" s="75" t="s">
        <v>195</v>
      </c>
      <c r="F136" s="49" t="s">
        <v>99</v>
      </c>
      <c r="G136" s="77">
        <v>1</v>
      </c>
      <c r="H136" s="78">
        <v>770</v>
      </c>
      <c r="I136" s="78">
        <v>385</v>
      </c>
      <c r="J136" s="78">
        <v>385</v>
      </c>
      <c r="K136" s="43"/>
    </row>
    <row r="137" spans="1:11" ht="15.8" customHeight="1" x14ac:dyDescent="0.25">
      <c r="A137" s="81"/>
      <c r="B137" s="114"/>
      <c r="C137" s="75" t="s">
        <v>196</v>
      </c>
      <c r="D137" s="76" t="s">
        <v>132</v>
      </c>
      <c r="E137" s="75" t="s">
        <v>197</v>
      </c>
      <c r="F137" s="49" t="s">
        <v>99</v>
      </c>
      <c r="G137" s="77">
        <v>3</v>
      </c>
      <c r="H137" s="78">
        <v>9</v>
      </c>
      <c r="I137" s="78">
        <v>4.5</v>
      </c>
      <c r="J137" s="78">
        <v>4.5</v>
      </c>
      <c r="K137" s="43"/>
    </row>
    <row r="138" spans="1:11" ht="15.8" customHeight="1" x14ac:dyDescent="0.25">
      <c r="A138" s="81"/>
      <c r="B138" s="114"/>
      <c r="C138" s="75" t="s">
        <v>198</v>
      </c>
      <c r="D138" s="76" t="s">
        <v>132</v>
      </c>
      <c r="E138" s="75" t="s">
        <v>199</v>
      </c>
      <c r="F138" s="49" t="s">
        <v>99</v>
      </c>
      <c r="G138" s="77">
        <v>1</v>
      </c>
      <c r="H138" s="78">
        <v>20</v>
      </c>
      <c r="I138" s="78">
        <v>10</v>
      </c>
      <c r="J138" s="78">
        <v>10</v>
      </c>
      <c r="K138" s="43"/>
    </row>
    <row r="139" spans="1:11" ht="15.8" customHeight="1" x14ac:dyDescent="0.25">
      <c r="A139" s="81"/>
      <c r="B139" s="114"/>
      <c r="C139" s="75" t="s">
        <v>200</v>
      </c>
      <c r="D139" s="76" t="s">
        <v>132</v>
      </c>
      <c r="E139" s="75" t="s">
        <v>201</v>
      </c>
      <c r="F139" s="49" t="s">
        <v>99</v>
      </c>
      <c r="G139" s="77">
        <v>1</v>
      </c>
      <c r="H139" s="78">
        <v>950</v>
      </c>
      <c r="I139" s="78">
        <v>475</v>
      </c>
      <c r="J139" s="78">
        <v>475</v>
      </c>
      <c r="K139" s="43"/>
    </row>
    <row r="140" spans="1:11" ht="15.8" customHeight="1" x14ac:dyDescent="0.25">
      <c r="A140" s="81"/>
      <c r="B140" s="114"/>
      <c r="C140" s="75" t="s">
        <v>202</v>
      </c>
      <c r="D140" s="76" t="s">
        <v>132</v>
      </c>
      <c r="E140" s="75" t="s">
        <v>203</v>
      </c>
      <c r="F140" s="49" t="s">
        <v>99</v>
      </c>
      <c r="G140" s="77">
        <v>1</v>
      </c>
      <c r="H140" s="78">
        <v>69</v>
      </c>
      <c r="I140" s="78">
        <v>34.5</v>
      </c>
      <c r="J140" s="78">
        <v>34.5</v>
      </c>
      <c r="K140" s="43"/>
    </row>
    <row r="141" spans="1:11" ht="15.8" customHeight="1" x14ac:dyDescent="0.25">
      <c r="A141" s="81"/>
      <c r="B141" s="114"/>
      <c r="C141" s="75" t="s">
        <v>204</v>
      </c>
      <c r="D141" s="76" t="s">
        <v>132</v>
      </c>
      <c r="E141" s="75" t="s">
        <v>205</v>
      </c>
      <c r="F141" s="49" t="s">
        <v>99</v>
      </c>
      <c r="G141" s="77">
        <v>1</v>
      </c>
      <c r="H141" s="78">
        <v>287</v>
      </c>
      <c r="I141" s="78">
        <v>143.5</v>
      </c>
      <c r="J141" s="78">
        <v>143.5</v>
      </c>
      <c r="K141" s="43"/>
    </row>
    <row r="142" spans="1:11" ht="15.8" customHeight="1" x14ac:dyDescent="0.25">
      <c r="A142" s="81"/>
      <c r="B142" s="114"/>
      <c r="C142" s="75" t="s">
        <v>206</v>
      </c>
      <c r="D142" s="76" t="s">
        <v>132</v>
      </c>
      <c r="E142" s="75" t="s">
        <v>207</v>
      </c>
      <c r="F142" s="49" t="s">
        <v>99</v>
      </c>
      <c r="G142" s="77">
        <v>1</v>
      </c>
      <c r="H142" s="78">
        <v>320</v>
      </c>
      <c r="I142" s="78">
        <v>160</v>
      </c>
      <c r="J142" s="78">
        <v>160</v>
      </c>
      <c r="K142" s="43"/>
    </row>
    <row r="143" spans="1:11" ht="15.8" customHeight="1" x14ac:dyDescent="0.25">
      <c r="A143" s="81"/>
      <c r="B143" s="114"/>
      <c r="C143" s="75" t="s">
        <v>208</v>
      </c>
      <c r="D143" s="76" t="s">
        <v>132</v>
      </c>
      <c r="E143" s="75" t="s">
        <v>209</v>
      </c>
      <c r="F143" s="49" t="s">
        <v>99</v>
      </c>
      <c r="G143" s="77">
        <v>1</v>
      </c>
      <c r="H143" s="78">
        <v>700</v>
      </c>
      <c r="I143" s="78">
        <v>350</v>
      </c>
      <c r="J143" s="78">
        <v>350</v>
      </c>
      <c r="K143" s="43"/>
    </row>
    <row r="144" spans="1:11" ht="15.8" customHeight="1" x14ac:dyDescent="0.25">
      <c r="A144" s="81"/>
      <c r="B144" s="114"/>
      <c r="C144" s="75" t="s">
        <v>210</v>
      </c>
      <c r="D144" s="76" t="s">
        <v>132</v>
      </c>
      <c r="E144" s="75" t="s">
        <v>211</v>
      </c>
      <c r="F144" s="49" t="s">
        <v>99</v>
      </c>
      <c r="G144" s="77">
        <v>2</v>
      </c>
      <c r="H144" s="78">
        <v>60</v>
      </c>
      <c r="I144" s="78">
        <v>30</v>
      </c>
      <c r="J144" s="78">
        <v>30</v>
      </c>
      <c r="K144" s="43"/>
    </row>
    <row r="145" spans="1:11" ht="15.8" customHeight="1" x14ac:dyDescent="0.25">
      <c r="A145" s="81"/>
      <c r="B145" s="114"/>
      <c r="C145" s="75" t="s">
        <v>210</v>
      </c>
      <c r="D145" s="76" t="s">
        <v>132</v>
      </c>
      <c r="E145" s="75" t="s">
        <v>212</v>
      </c>
      <c r="F145" s="49" t="s">
        <v>99</v>
      </c>
      <c r="G145" s="77">
        <v>18</v>
      </c>
      <c r="H145" s="78">
        <v>450</v>
      </c>
      <c r="I145" s="78">
        <v>225</v>
      </c>
      <c r="J145" s="78">
        <v>225</v>
      </c>
      <c r="K145" s="43"/>
    </row>
    <row r="146" spans="1:11" ht="15.8" customHeight="1" x14ac:dyDescent="0.25">
      <c r="A146" s="81"/>
      <c r="B146" s="114"/>
      <c r="C146" s="75" t="s">
        <v>213</v>
      </c>
      <c r="D146" s="76" t="s">
        <v>132</v>
      </c>
      <c r="E146" s="75" t="s">
        <v>214</v>
      </c>
      <c r="F146" s="49" t="s">
        <v>99</v>
      </c>
      <c r="G146" s="77">
        <v>1</v>
      </c>
      <c r="H146" s="79">
        <v>3950</v>
      </c>
      <c r="I146" s="79">
        <v>1975</v>
      </c>
      <c r="J146" s="79">
        <v>1975</v>
      </c>
      <c r="K146" s="43"/>
    </row>
    <row r="147" spans="1:11" ht="15.8" customHeight="1" x14ac:dyDescent="0.25">
      <c r="A147" s="81"/>
      <c r="B147" s="114"/>
      <c r="C147" s="75" t="s">
        <v>215</v>
      </c>
      <c r="D147" s="76" t="s">
        <v>132</v>
      </c>
      <c r="E147" s="75" t="s">
        <v>216</v>
      </c>
      <c r="F147" s="49" t="s">
        <v>99</v>
      </c>
      <c r="G147" s="77">
        <v>1</v>
      </c>
      <c r="H147" s="78">
        <v>55</v>
      </c>
      <c r="I147" s="78">
        <v>27.5</v>
      </c>
      <c r="J147" s="78">
        <v>27.5</v>
      </c>
      <c r="K147" s="43"/>
    </row>
    <row r="148" spans="1:11" ht="15.8" customHeight="1" x14ac:dyDescent="0.25">
      <c r="A148" s="81"/>
      <c r="B148" s="114"/>
      <c r="C148" s="75" t="s">
        <v>217</v>
      </c>
      <c r="D148" s="76" t="s">
        <v>132</v>
      </c>
      <c r="E148" s="75" t="s">
        <v>218</v>
      </c>
      <c r="F148" s="49" t="s">
        <v>99</v>
      </c>
      <c r="G148" s="77">
        <v>1</v>
      </c>
      <c r="H148" s="78">
        <v>90</v>
      </c>
      <c r="I148" s="78">
        <v>45</v>
      </c>
      <c r="J148" s="78">
        <v>45</v>
      </c>
      <c r="K148" s="43"/>
    </row>
    <row r="149" spans="1:11" ht="15.8" customHeight="1" x14ac:dyDescent="0.25">
      <c r="A149" s="81"/>
      <c r="B149" s="114"/>
      <c r="C149" s="75" t="s">
        <v>219</v>
      </c>
      <c r="D149" s="76" t="s">
        <v>132</v>
      </c>
      <c r="E149" s="75" t="s">
        <v>220</v>
      </c>
      <c r="F149" s="49" t="s">
        <v>99</v>
      </c>
      <c r="G149" s="77">
        <v>1</v>
      </c>
      <c r="H149" s="78">
        <v>63</v>
      </c>
      <c r="I149" s="78">
        <v>31.5</v>
      </c>
      <c r="J149" s="78">
        <v>31.5</v>
      </c>
      <c r="K149" s="43"/>
    </row>
    <row r="150" spans="1:11" ht="15.8" customHeight="1" x14ac:dyDescent="0.25">
      <c r="A150" s="81"/>
      <c r="B150" s="114"/>
      <c r="C150" s="75" t="s">
        <v>221</v>
      </c>
      <c r="D150" s="76" t="s">
        <v>132</v>
      </c>
      <c r="E150" s="75" t="s">
        <v>222</v>
      </c>
      <c r="F150" s="49" t="s">
        <v>99</v>
      </c>
      <c r="G150" s="77">
        <v>1</v>
      </c>
      <c r="H150" s="78">
        <v>130</v>
      </c>
      <c r="I150" s="78">
        <v>65</v>
      </c>
      <c r="J150" s="78">
        <v>65</v>
      </c>
      <c r="K150" s="43"/>
    </row>
    <row r="151" spans="1:11" ht="15.8" customHeight="1" x14ac:dyDescent="0.25">
      <c r="A151" s="81"/>
      <c r="B151" s="114"/>
      <c r="C151" s="75" t="s">
        <v>223</v>
      </c>
      <c r="D151" s="76" t="s">
        <v>132</v>
      </c>
      <c r="E151" s="75" t="s">
        <v>224</v>
      </c>
      <c r="F151" s="49" t="s">
        <v>99</v>
      </c>
      <c r="G151" s="77">
        <v>1</v>
      </c>
      <c r="H151" s="78">
        <v>3</v>
      </c>
      <c r="I151" s="78">
        <v>1.5</v>
      </c>
      <c r="J151" s="78">
        <v>1.5</v>
      </c>
      <c r="K151" s="43"/>
    </row>
    <row r="152" spans="1:11" ht="15.8" customHeight="1" x14ac:dyDescent="0.25">
      <c r="A152" s="81"/>
      <c r="B152" s="114"/>
      <c r="C152" s="75" t="s">
        <v>223</v>
      </c>
      <c r="D152" s="76" t="s">
        <v>132</v>
      </c>
      <c r="E152" s="75" t="s">
        <v>225</v>
      </c>
      <c r="F152" s="49" t="s">
        <v>99</v>
      </c>
      <c r="G152" s="77">
        <v>1</v>
      </c>
      <c r="H152" s="78">
        <v>55</v>
      </c>
      <c r="I152" s="78">
        <v>27.5</v>
      </c>
      <c r="J152" s="78">
        <v>27.5</v>
      </c>
      <c r="K152" s="43"/>
    </row>
    <row r="153" spans="1:11" ht="15.8" customHeight="1" x14ac:dyDescent="0.25">
      <c r="A153" s="81"/>
      <c r="B153" s="114"/>
      <c r="C153" s="75" t="s">
        <v>226</v>
      </c>
      <c r="D153" s="76" t="s">
        <v>132</v>
      </c>
      <c r="E153" s="75" t="s">
        <v>227</v>
      </c>
      <c r="F153" s="49" t="s">
        <v>99</v>
      </c>
      <c r="G153" s="77">
        <v>18</v>
      </c>
      <c r="H153" s="79">
        <v>2400</v>
      </c>
      <c r="I153" s="79">
        <v>1200</v>
      </c>
      <c r="J153" s="79">
        <v>1200</v>
      </c>
      <c r="K153" s="43"/>
    </row>
    <row r="154" spans="1:11" ht="15.8" customHeight="1" x14ac:dyDescent="0.25">
      <c r="A154" s="81"/>
      <c r="B154" s="114"/>
      <c r="C154" s="75" t="s">
        <v>228</v>
      </c>
      <c r="D154" s="76" t="s">
        <v>132</v>
      </c>
      <c r="E154" s="75" t="s">
        <v>229</v>
      </c>
      <c r="F154" s="49" t="s">
        <v>99</v>
      </c>
      <c r="G154" s="77">
        <v>1</v>
      </c>
      <c r="H154" s="78">
        <v>560</v>
      </c>
      <c r="I154" s="78">
        <v>280</v>
      </c>
      <c r="J154" s="78">
        <v>280</v>
      </c>
      <c r="K154" s="43"/>
    </row>
    <row r="155" spans="1:11" ht="15.8" customHeight="1" x14ac:dyDescent="0.25">
      <c r="A155" s="81"/>
      <c r="B155" s="114"/>
      <c r="C155" s="75" t="s">
        <v>230</v>
      </c>
      <c r="D155" s="76" t="s">
        <v>132</v>
      </c>
      <c r="E155" s="75" t="s">
        <v>231</v>
      </c>
      <c r="F155" s="49" t="s">
        <v>99</v>
      </c>
      <c r="G155" s="77">
        <v>10</v>
      </c>
      <c r="H155" s="78">
        <v>180</v>
      </c>
      <c r="I155" s="78">
        <v>90</v>
      </c>
      <c r="J155" s="78">
        <v>90</v>
      </c>
      <c r="K155" s="43"/>
    </row>
    <row r="156" spans="1:11" ht="15.8" customHeight="1" x14ac:dyDescent="0.25">
      <c r="A156" s="81"/>
      <c r="B156" s="114"/>
      <c r="C156" s="75" t="s">
        <v>230</v>
      </c>
      <c r="D156" s="76" t="s">
        <v>132</v>
      </c>
      <c r="E156" s="75" t="s">
        <v>232</v>
      </c>
      <c r="F156" s="49" t="s">
        <v>99</v>
      </c>
      <c r="G156" s="77">
        <v>10</v>
      </c>
      <c r="H156" s="78">
        <v>200</v>
      </c>
      <c r="I156" s="78">
        <v>100</v>
      </c>
      <c r="J156" s="78">
        <v>100</v>
      </c>
      <c r="K156" s="43"/>
    </row>
    <row r="157" spans="1:11" ht="15.8" customHeight="1" x14ac:dyDescent="0.25">
      <c r="A157" s="81"/>
      <c r="B157" s="114"/>
      <c r="C157" s="75" t="s">
        <v>233</v>
      </c>
      <c r="D157" s="76" t="s">
        <v>132</v>
      </c>
      <c r="E157" s="75" t="s">
        <v>234</v>
      </c>
      <c r="F157" s="49" t="s">
        <v>99</v>
      </c>
      <c r="G157" s="77">
        <v>1</v>
      </c>
      <c r="H157" s="79">
        <v>1275</v>
      </c>
      <c r="I157" s="78">
        <v>637.5</v>
      </c>
      <c r="J157" s="78">
        <v>637.5</v>
      </c>
      <c r="K157" s="43"/>
    </row>
    <row r="158" spans="1:11" ht="15.8" customHeight="1" x14ac:dyDescent="0.25">
      <c r="A158" s="81"/>
      <c r="B158" s="114"/>
      <c r="C158" s="75" t="s">
        <v>235</v>
      </c>
      <c r="D158" s="76" t="s">
        <v>132</v>
      </c>
      <c r="E158" s="75" t="s">
        <v>236</v>
      </c>
      <c r="F158" s="49" t="s">
        <v>99</v>
      </c>
      <c r="G158" s="77">
        <v>1</v>
      </c>
      <c r="H158" s="78">
        <v>20</v>
      </c>
      <c r="I158" s="78">
        <v>10</v>
      </c>
      <c r="J158" s="78">
        <v>10</v>
      </c>
      <c r="K158" s="43"/>
    </row>
    <row r="159" spans="1:11" ht="15.8" customHeight="1" x14ac:dyDescent="0.25">
      <c r="A159" s="81"/>
      <c r="B159" s="114"/>
      <c r="C159" s="75" t="s">
        <v>237</v>
      </c>
      <c r="D159" s="76" t="s">
        <v>132</v>
      </c>
      <c r="E159" s="75" t="s">
        <v>238</v>
      </c>
      <c r="F159" s="49" t="s">
        <v>99</v>
      </c>
      <c r="G159" s="77">
        <v>17</v>
      </c>
      <c r="H159" s="78">
        <v>110</v>
      </c>
      <c r="I159" s="78">
        <v>55</v>
      </c>
      <c r="J159" s="78">
        <v>55</v>
      </c>
      <c r="K159" s="43"/>
    </row>
    <row r="160" spans="1:11" ht="15.8" customHeight="1" x14ac:dyDescent="0.25">
      <c r="A160" s="81"/>
      <c r="B160" s="114"/>
      <c r="C160" s="75" t="s">
        <v>239</v>
      </c>
      <c r="D160" s="76" t="s">
        <v>132</v>
      </c>
      <c r="E160" s="75" t="s">
        <v>240</v>
      </c>
      <c r="F160" s="49" t="s">
        <v>99</v>
      </c>
      <c r="G160" s="77">
        <v>5</v>
      </c>
      <c r="H160" s="78">
        <v>500</v>
      </c>
      <c r="I160" s="78">
        <v>250</v>
      </c>
      <c r="J160" s="78">
        <v>250</v>
      </c>
      <c r="K160" s="43"/>
    </row>
    <row r="161" spans="1:11" ht="15.8" customHeight="1" x14ac:dyDescent="0.25">
      <c r="A161" s="81"/>
      <c r="B161" s="114"/>
      <c r="C161" s="75" t="s">
        <v>241</v>
      </c>
      <c r="D161" s="76" t="s">
        <v>132</v>
      </c>
      <c r="E161" s="75" t="s">
        <v>242</v>
      </c>
      <c r="F161" s="49" t="s">
        <v>99</v>
      </c>
      <c r="G161" s="77">
        <v>4</v>
      </c>
      <c r="H161" s="79">
        <v>1000</v>
      </c>
      <c r="I161" s="78">
        <v>500</v>
      </c>
      <c r="J161" s="78">
        <v>500</v>
      </c>
      <c r="K161" s="43"/>
    </row>
    <row r="162" spans="1:11" ht="15.8" customHeight="1" x14ac:dyDescent="0.25">
      <c r="A162" s="81"/>
      <c r="B162" s="114"/>
      <c r="C162" s="75" t="s">
        <v>243</v>
      </c>
      <c r="D162" s="76" t="s">
        <v>132</v>
      </c>
      <c r="E162" s="75" t="s">
        <v>244</v>
      </c>
      <c r="F162" s="49" t="s">
        <v>99</v>
      </c>
      <c r="G162" s="77">
        <v>2</v>
      </c>
      <c r="H162" s="78">
        <v>34</v>
      </c>
      <c r="I162" s="78">
        <v>17</v>
      </c>
      <c r="J162" s="78">
        <v>17</v>
      </c>
      <c r="K162" s="43"/>
    </row>
    <row r="163" spans="1:11" ht="15.8" customHeight="1" x14ac:dyDescent="0.25">
      <c r="A163" s="81"/>
      <c r="B163" s="114"/>
      <c r="C163" s="75" t="s">
        <v>245</v>
      </c>
      <c r="D163" s="76" t="s">
        <v>132</v>
      </c>
      <c r="E163" s="75" t="s">
        <v>246</v>
      </c>
      <c r="F163" s="49" t="s">
        <v>99</v>
      </c>
      <c r="G163" s="77">
        <v>1</v>
      </c>
      <c r="H163" s="78">
        <v>14</v>
      </c>
      <c r="I163" s="78">
        <v>7</v>
      </c>
      <c r="J163" s="78">
        <v>7</v>
      </c>
      <c r="K163" s="43"/>
    </row>
    <row r="164" spans="1:11" ht="15.8" customHeight="1" x14ac:dyDescent="0.25">
      <c r="A164" s="81"/>
      <c r="B164" s="114"/>
      <c r="C164" s="75" t="s">
        <v>247</v>
      </c>
      <c r="D164" s="76" t="s">
        <v>132</v>
      </c>
      <c r="E164" s="75" t="s">
        <v>248</v>
      </c>
      <c r="F164" s="49" t="s">
        <v>99</v>
      </c>
      <c r="G164" s="77">
        <v>1</v>
      </c>
      <c r="H164" s="78">
        <v>8</v>
      </c>
      <c r="I164" s="78">
        <v>4</v>
      </c>
      <c r="J164" s="78">
        <v>4</v>
      </c>
      <c r="K164" s="43"/>
    </row>
    <row r="165" spans="1:11" ht="15.8" customHeight="1" x14ac:dyDescent="0.25">
      <c r="A165" s="81"/>
      <c r="B165" s="114"/>
      <c r="C165" s="75" t="s">
        <v>249</v>
      </c>
      <c r="D165" s="76" t="s">
        <v>132</v>
      </c>
      <c r="E165" s="75" t="s">
        <v>250</v>
      </c>
      <c r="F165" s="49" t="s">
        <v>99</v>
      </c>
      <c r="G165" s="77">
        <v>2</v>
      </c>
      <c r="H165" s="78">
        <v>200</v>
      </c>
      <c r="I165" s="78">
        <v>100</v>
      </c>
      <c r="J165" s="78">
        <v>100</v>
      </c>
      <c r="K165" s="43"/>
    </row>
    <row r="166" spans="1:11" ht="15.8" customHeight="1" x14ac:dyDescent="0.25">
      <c r="A166" s="81"/>
      <c r="B166" s="114"/>
      <c r="C166" s="75" t="s">
        <v>251</v>
      </c>
      <c r="D166" s="76" t="s">
        <v>132</v>
      </c>
      <c r="E166" s="75" t="s">
        <v>252</v>
      </c>
      <c r="F166" s="49" t="s">
        <v>99</v>
      </c>
      <c r="G166" s="77">
        <v>5</v>
      </c>
      <c r="H166" s="78">
        <v>767.5</v>
      </c>
      <c r="I166" s="78">
        <v>383.75</v>
      </c>
      <c r="J166" s="78">
        <v>383.75</v>
      </c>
      <c r="K166" s="43"/>
    </row>
    <row r="167" spans="1:11" ht="15.8" customHeight="1" x14ac:dyDescent="0.25">
      <c r="A167" s="81"/>
      <c r="B167" s="114"/>
      <c r="C167" s="75" t="s">
        <v>253</v>
      </c>
      <c r="D167" s="76" t="s">
        <v>132</v>
      </c>
      <c r="E167" s="75" t="s">
        <v>254</v>
      </c>
      <c r="F167" s="49" t="s">
        <v>99</v>
      </c>
      <c r="G167" s="77">
        <v>15</v>
      </c>
      <c r="H167" s="78">
        <v>98</v>
      </c>
      <c r="I167" s="78">
        <v>49</v>
      </c>
      <c r="J167" s="78">
        <v>49</v>
      </c>
      <c r="K167" s="43"/>
    </row>
    <row r="168" spans="1:11" ht="15.8" customHeight="1" x14ac:dyDescent="0.25">
      <c r="A168" s="81"/>
      <c r="B168" s="114"/>
      <c r="C168" s="75" t="s">
        <v>255</v>
      </c>
      <c r="D168" s="76" t="s">
        <v>132</v>
      </c>
      <c r="E168" s="75" t="s">
        <v>256</v>
      </c>
      <c r="F168" s="49" t="s">
        <v>99</v>
      </c>
      <c r="G168" s="77">
        <v>1</v>
      </c>
      <c r="H168" s="78">
        <v>4</v>
      </c>
      <c r="I168" s="78">
        <v>2</v>
      </c>
      <c r="J168" s="78">
        <v>2</v>
      </c>
      <c r="K168" s="43"/>
    </row>
    <row r="169" spans="1:11" ht="15.8" customHeight="1" x14ac:dyDescent="0.25">
      <c r="A169" s="81"/>
      <c r="B169" s="114"/>
      <c r="C169" s="75" t="s">
        <v>257</v>
      </c>
      <c r="D169" s="76" t="s">
        <v>132</v>
      </c>
      <c r="E169" s="75" t="s">
        <v>258</v>
      </c>
      <c r="F169" s="49" t="s">
        <v>99</v>
      </c>
      <c r="G169" s="77">
        <v>1</v>
      </c>
      <c r="H169" s="78">
        <v>290</v>
      </c>
      <c r="I169" s="78">
        <v>145</v>
      </c>
      <c r="J169" s="78">
        <v>145</v>
      </c>
      <c r="K169" s="43"/>
    </row>
    <row r="170" spans="1:11" ht="15.8" customHeight="1" x14ac:dyDescent="0.25">
      <c r="A170" s="81"/>
      <c r="B170" s="114"/>
      <c r="C170" s="75"/>
      <c r="D170" s="76"/>
      <c r="E170" s="48"/>
      <c r="F170" s="49"/>
      <c r="G170" s="77"/>
      <c r="H170" s="79"/>
      <c r="I170" s="79"/>
      <c r="J170" s="79"/>
      <c r="K170" s="43"/>
    </row>
    <row r="171" spans="1:11" x14ac:dyDescent="0.25">
      <c r="A171" s="99"/>
      <c r="B171" s="115"/>
      <c r="C171" s="3" t="s">
        <v>4</v>
      </c>
      <c r="D171" s="42"/>
      <c r="E171" s="45"/>
      <c r="F171" s="42"/>
      <c r="G171" s="77"/>
      <c r="H171" s="79"/>
      <c r="I171" s="79"/>
      <c r="J171" s="79"/>
      <c r="K171" s="4"/>
    </row>
    <row r="172" spans="1:11" ht="31.25" x14ac:dyDescent="0.25">
      <c r="A172" s="100"/>
      <c r="B172" s="11" t="s">
        <v>5</v>
      </c>
      <c r="C172" s="6" t="s">
        <v>22</v>
      </c>
      <c r="D172" s="6" t="s">
        <v>22</v>
      </c>
      <c r="E172" s="48"/>
      <c r="F172" s="6" t="s">
        <v>22</v>
      </c>
      <c r="G172" s="52">
        <f>SUM(G101:G171)</f>
        <v>263</v>
      </c>
      <c r="H172" s="51">
        <f>SUM(H101:H171)</f>
        <v>84896.48</v>
      </c>
      <c r="I172" s="51">
        <f>SUM(I101:I171)</f>
        <v>42448.24</v>
      </c>
      <c r="J172" s="51">
        <f>SUM(J101:J171)</f>
        <v>42448.24</v>
      </c>
      <c r="K172" s="6" t="s">
        <v>22</v>
      </c>
    </row>
    <row r="173" spans="1:11" ht="20.25" customHeight="1" outlineLevel="1" x14ac:dyDescent="0.25">
      <c r="A173" s="97">
        <v>13</v>
      </c>
      <c r="B173" s="97" t="s">
        <v>25</v>
      </c>
      <c r="C173" s="75" t="s">
        <v>259</v>
      </c>
      <c r="D173" s="76" t="s">
        <v>132</v>
      </c>
      <c r="E173" s="75" t="s">
        <v>260</v>
      </c>
      <c r="F173" s="49" t="s">
        <v>99</v>
      </c>
      <c r="G173" s="77">
        <v>15</v>
      </c>
      <c r="H173" s="79">
        <v>3000</v>
      </c>
      <c r="I173" s="79">
        <v>1500</v>
      </c>
      <c r="J173" s="79">
        <v>1500</v>
      </c>
      <c r="K173" s="4"/>
    </row>
    <row r="174" spans="1:11" outlineLevel="1" x14ac:dyDescent="0.25">
      <c r="A174" s="98"/>
      <c r="B174" s="98"/>
      <c r="C174" s="75" t="s">
        <v>261</v>
      </c>
      <c r="D174" s="76" t="s">
        <v>132</v>
      </c>
      <c r="E174" s="75" t="s">
        <v>262</v>
      </c>
      <c r="F174" s="49" t="s">
        <v>99</v>
      </c>
      <c r="G174" s="77">
        <v>15</v>
      </c>
      <c r="H174" s="79">
        <v>5790</v>
      </c>
      <c r="I174" s="79">
        <v>2895</v>
      </c>
      <c r="J174" s="79">
        <v>2895</v>
      </c>
      <c r="K174" s="4"/>
    </row>
    <row r="175" spans="1:11" outlineLevel="1" x14ac:dyDescent="0.25">
      <c r="A175" s="98"/>
      <c r="B175" s="98"/>
      <c r="C175" s="75" t="s">
        <v>263</v>
      </c>
      <c r="D175" s="76" t="s">
        <v>132</v>
      </c>
      <c r="E175" s="75" t="s">
        <v>264</v>
      </c>
      <c r="F175" s="49" t="s">
        <v>99</v>
      </c>
      <c r="G175" s="77">
        <v>15</v>
      </c>
      <c r="H175" s="79">
        <v>1350</v>
      </c>
      <c r="I175" s="78">
        <v>675</v>
      </c>
      <c r="J175" s="78">
        <v>675</v>
      </c>
      <c r="K175" s="42"/>
    </row>
    <row r="176" spans="1:11" outlineLevel="1" x14ac:dyDescent="0.25">
      <c r="A176" s="98"/>
      <c r="B176" s="98"/>
      <c r="C176" s="75" t="s">
        <v>265</v>
      </c>
      <c r="D176" s="76" t="s">
        <v>132</v>
      </c>
      <c r="E176" s="75" t="s">
        <v>266</v>
      </c>
      <c r="F176" s="49" t="s">
        <v>99</v>
      </c>
      <c r="G176" s="77">
        <v>15</v>
      </c>
      <c r="H176" s="79">
        <v>1336</v>
      </c>
      <c r="I176" s="78">
        <v>668</v>
      </c>
      <c r="J176" s="78">
        <v>668</v>
      </c>
      <c r="K176" s="42"/>
    </row>
    <row r="177" spans="1:11" outlineLevel="1" x14ac:dyDescent="0.25">
      <c r="A177" s="98"/>
      <c r="B177" s="98"/>
      <c r="C177" s="75" t="s">
        <v>267</v>
      </c>
      <c r="D177" s="76" t="s">
        <v>132</v>
      </c>
      <c r="E177" s="75" t="s">
        <v>268</v>
      </c>
      <c r="F177" s="49" t="s">
        <v>99</v>
      </c>
      <c r="G177" s="77">
        <v>15</v>
      </c>
      <c r="H177" s="79">
        <v>2010</v>
      </c>
      <c r="I177" s="79">
        <v>1005</v>
      </c>
      <c r="J177" s="79">
        <v>1005</v>
      </c>
      <c r="K177" s="42"/>
    </row>
    <row r="178" spans="1:11" outlineLevel="1" x14ac:dyDescent="0.25">
      <c r="A178" s="98"/>
      <c r="B178" s="98"/>
      <c r="C178" s="75" t="s">
        <v>269</v>
      </c>
      <c r="D178" s="76" t="s">
        <v>132</v>
      </c>
      <c r="E178" s="75" t="s">
        <v>270</v>
      </c>
      <c r="F178" s="49" t="s">
        <v>99</v>
      </c>
      <c r="G178" s="77">
        <v>15</v>
      </c>
      <c r="H178" s="78">
        <v>525</v>
      </c>
      <c r="I178" s="78">
        <v>262.5</v>
      </c>
      <c r="J178" s="78">
        <v>262.5</v>
      </c>
      <c r="K178" s="42"/>
    </row>
    <row r="179" spans="1:11" outlineLevel="1" x14ac:dyDescent="0.25">
      <c r="A179" s="98"/>
      <c r="B179" s="98"/>
      <c r="C179" s="75" t="s">
        <v>271</v>
      </c>
      <c r="D179" s="76" t="s">
        <v>132</v>
      </c>
      <c r="E179" s="75" t="s">
        <v>272</v>
      </c>
      <c r="F179" s="49" t="s">
        <v>99</v>
      </c>
      <c r="G179" s="77">
        <v>15</v>
      </c>
      <c r="H179" s="79">
        <v>3750</v>
      </c>
      <c r="I179" s="79">
        <v>1875</v>
      </c>
      <c r="J179" s="79">
        <v>1875</v>
      </c>
      <c r="K179" s="42"/>
    </row>
    <row r="180" spans="1:11" outlineLevel="1" x14ac:dyDescent="0.25">
      <c r="A180" s="98"/>
      <c r="B180" s="98"/>
      <c r="C180" s="75"/>
      <c r="D180" s="76"/>
      <c r="E180" s="75"/>
      <c r="F180" s="49"/>
      <c r="G180" s="77"/>
      <c r="H180" s="78"/>
      <c r="I180" s="78"/>
      <c r="J180" s="78"/>
      <c r="K180" s="42"/>
    </row>
    <row r="181" spans="1:11" ht="40.6" customHeight="1" outlineLevel="1" x14ac:dyDescent="0.25">
      <c r="A181" s="109"/>
      <c r="B181" s="11" t="s">
        <v>5</v>
      </c>
      <c r="C181" s="6" t="s">
        <v>22</v>
      </c>
      <c r="D181" s="6" t="s">
        <v>22</v>
      </c>
      <c r="E181" s="48"/>
      <c r="F181" s="6" t="s">
        <v>22</v>
      </c>
      <c r="G181" s="6">
        <f>SUM(G173:G180)</f>
        <v>105</v>
      </c>
      <c r="H181" s="6">
        <f>SUM(H173:H180)</f>
        <v>17761</v>
      </c>
      <c r="I181" s="6">
        <f>SUM(I173:I180)</f>
        <v>8880.5</v>
      </c>
      <c r="J181" s="6">
        <f>SUM(J173:J180)</f>
        <v>8880.5</v>
      </c>
      <c r="K181" s="6" t="s">
        <v>22</v>
      </c>
    </row>
    <row r="182" spans="1:11" ht="0.7" hidden="1" customHeight="1" outlineLevel="1" x14ac:dyDescent="0.25">
      <c r="A182" s="97">
        <v>14</v>
      </c>
      <c r="B182" s="97" t="s">
        <v>26</v>
      </c>
      <c r="C182" s="7" t="s">
        <v>13</v>
      </c>
      <c r="D182" s="2"/>
      <c r="E182" s="47"/>
      <c r="F182" s="2"/>
      <c r="G182" s="2"/>
      <c r="H182" s="2"/>
      <c r="I182" s="2"/>
      <c r="J182" s="2"/>
      <c r="K182" s="2"/>
    </row>
    <row r="183" spans="1:11" ht="48.1" hidden="1" customHeight="1" outlineLevel="1" x14ac:dyDescent="0.25">
      <c r="A183" s="99"/>
      <c r="B183" s="108"/>
      <c r="C183" s="3" t="s">
        <v>4</v>
      </c>
      <c r="D183" s="4"/>
      <c r="E183" s="45"/>
      <c r="F183" s="4"/>
      <c r="G183" s="4"/>
      <c r="H183" s="4"/>
      <c r="I183" s="4"/>
      <c r="J183" s="4"/>
      <c r="K183" s="4"/>
    </row>
    <row r="184" spans="1:11" ht="42.8" hidden="1" customHeight="1" outlineLevel="1" x14ac:dyDescent="0.25">
      <c r="A184" s="99"/>
      <c r="B184" s="101"/>
      <c r="C184" s="3" t="s">
        <v>4</v>
      </c>
      <c r="D184" s="4"/>
      <c r="E184" s="45"/>
      <c r="F184" s="4"/>
      <c r="G184" s="4"/>
      <c r="H184" s="4"/>
      <c r="I184" s="4"/>
      <c r="J184" s="4"/>
      <c r="K184" s="4"/>
    </row>
    <row r="185" spans="1:11" ht="48.1" hidden="1" customHeight="1" outlineLevel="1" x14ac:dyDescent="0.25">
      <c r="A185" s="100"/>
      <c r="B185" s="11" t="s">
        <v>5</v>
      </c>
      <c r="C185" s="6" t="s">
        <v>22</v>
      </c>
      <c r="D185" s="6" t="s">
        <v>22</v>
      </c>
      <c r="E185" s="48"/>
      <c r="F185" s="6" t="s">
        <v>22</v>
      </c>
      <c r="G185" s="6">
        <f>SUM(G182:G184)</f>
        <v>0</v>
      </c>
      <c r="H185" s="6">
        <f t="shared" ref="H185" si="13">SUM(H182:H184)</f>
        <v>0</v>
      </c>
      <c r="I185" s="6">
        <f t="shared" ref="I185" si="14">SUM(I182:I184)</f>
        <v>0</v>
      </c>
      <c r="J185" s="6">
        <f t="shared" ref="J185" si="15">SUM(J182:J184)</f>
        <v>0</v>
      </c>
      <c r="K185" s="6" t="s">
        <v>22</v>
      </c>
    </row>
    <row r="186" spans="1:11" ht="45.7" hidden="1" customHeight="1" outlineLevel="1" x14ac:dyDescent="0.25">
      <c r="A186" s="97">
        <v>15</v>
      </c>
      <c r="B186" s="97" t="s">
        <v>27</v>
      </c>
      <c r="C186" s="7" t="s">
        <v>13</v>
      </c>
      <c r="D186" s="4"/>
      <c r="E186" s="45"/>
      <c r="F186" s="4"/>
      <c r="G186" s="4"/>
      <c r="H186" s="4"/>
      <c r="I186" s="4"/>
      <c r="J186" s="4"/>
      <c r="K186" s="4"/>
    </row>
    <row r="187" spans="1:11" ht="46.55" hidden="1" customHeight="1" outlineLevel="1" x14ac:dyDescent="0.25">
      <c r="A187" s="98"/>
      <c r="B187" s="98"/>
      <c r="C187" s="3" t="s">
        <v>4</v>
      </c>
      <c r="D187" s="4"/>
      <c r="E187" s="45"/>
      <c r="F187" s="4"/>
      <c r="G187" s="4"/>
      <c r="H187" s="4"/>
      <c r="I187" s="4"/>
      <c r="J187" s="4"/>
      <c r="K187" s="4"/>
    </row>
    <row r="188" spans="1:11" ht="39.1" hidden="1" customHeight="1" outlineLevel="1" x14ac:dyDescent="0.25">
      <c r="A188" s="98"/>
      <c r="B188" s="109"/>
      <c r="C188" s="3" t="s">
        <v>4</v>
      </c>
      <c r="D188" s="4"/>
      <c r="E188" s="45"/>
      <c r="F188" s="4"/>
      <c r="G188" s="4"/>
      <c r="H188" s="4"/>
      <c r="I188" s="4"/>
      <c r="J188" s="4"/>
      <c r="K188" s="4"/>
    </row>
    <row r="189" spans="1:11" ht="45" hidden="1" customHeight="1" outlineLevel="1" x14ac:dyDescent="0.25">
      <c r="A189" s="109"/>
      <c r="B189" s="11" t="s">
        <v>5</v>
      </c>
      <c r="C189" s="6" t="s">
        <v>22</v>
      </c>
      <c r="D189" s="6" t="s">
        <v>22</v>
      </c>
      <c r="E189" s="48"/>
      <c r="F189" s="6" t="s">
        <v>22</v>
      </c>
      <c r="G189" s="6">
        <f>SUM(G186:G188)</f>
        <v>0</v>
      </c>
      <c r="H189" s="6">
        <f t="shared" ref="H189" si="16">SUM(H186:H188)</f>
        <v>0</v>
      </c>
      <c r="I189" s="6">
        <f t="shared" ref="I189" si="17">SUM(I186:I188)</f>
        <v>0</v>
      </c>
      <c r="J189" s="6">
        <f t="shared" ref="J189" si="18">SUM(J186:J188)</f>
        <v>0</v>
      </c>
      <c r="K189" s="6" t="s">
        <v>22</v>
      </c>
    </row>
    <row r="190" spans="1:11" ht="44.35" hidden="1" customHeight="1" outlineLevel="1" x14ac:dyDescent="0.25">
      <c r="A190" s="97">
        <v>16</v>
      </c>
      <c r="B190" s="97" t="s">
        <v>28</v>
      </c>
      <c r="C190" s="7" t="s">
        <v>13</v>
      </c>
      <c r="D190" s="2"/>
      <c r="E190" s="47"/>
      <c r="F190" s="2"/>
      <c r="G190" s="2"/>
      <c r="H190" s="2"/>
      <c r="I190" s="2"/>
      <c r="J190" s="2"/>
      <c r="K190" s="2"/>
    </row>
    <row r="191" spans="1:11" ht="0.7" hidden="1" customHeight="1" outlineLevel="1" x14ac:dyDescent="0.25">
      <c r="A191" s="99"/>
      <c r="B191" s="108"/>
      <c r="C191" s="3" t="s">
        <v>4</v>
      </c>
      <c r="D191" s="4"/>
      <c r="E191" s="45"/>
      <c r="F191" s="4"/>
      <c r="G191" s="4"/>
      <c r="H191" s="4"/>
      <c r="I191" s="4"/>
      <c r="J191" s="4"/>
      <c r="K191" s="4"/>
    </row>
    <row r="192" spans="1:11" ht="39.1" hidden="1" customHeight="1" outlineLevel="1" x14ac:dyDescent="0.25">
      <c r="A192" s="99"/>
      <c r="B192" s="101"/>
      <c r="C192" s="3" t="s">
        <v>4</v>
      </c>
      <c r="D192" s="4"/>
      <c r="E192" s="45"/>
      <c r="F192" s="4"/>
      <c r="G192" s="4"/>
      <c r="H192" s="4"/>
      <c r="I192" s="4"/>
      <c r="J192" s="4"/>
      <c r="K192" s="4"/>
    </row>
    <row r="193" spans="1:11" ht="39.75" hidden="1" customHeight="1" outlineLevel="1" x14ac:dyDescent="0.25">
      <c r="A193" s="100"/>
      <c r="B193" s="11" t="s">
        <v>5</v>
      </c>
      <c r="C193" s="6" t="s">
        <v>22</v>
      </c>
      <c r="D193" s="6" t="s">
        <v>22</v>
      </c>
      <c r="E193" s="48"/>
      <c r="F193" s="6" t="s">
        <v>22</v>
      </c>
      <c r="G193" s="6">
        <f>SUM(G190:G192)</f>
        <v>0</v>
      </c>
      <c r="H193" s="6">
        <f t="shared" ref="H193" si="19">SUM(H190:H192)</f>
        <v>0</v>
      </c>
      <c r="I193" s="6">
        <f t="shared" ref="I193" si="20">SUM(I190:I192)</f>
        <v>0</v>
      </c>
      <c r="J193" s="6">
        <f t="shared" ref="J193" si="21">SUM(J190:J192)</f>
        <v>0</v>
      </c>
      <c r="K193" s="6" t="s">
        <v>22</v>
      </c>
    </row>
    <row r="194" spans="1:11" ht="41.3" hidden="1" customHeight="1" outlineLevel="1" x14ac:dyDescent="0.25">
      <c r="A194" s="97">
        <v>17</v>
      </c>
      <c r="B194" s="97" t="s">
        <v>29</v>
      </c>
      <c r="C194" s="7" t="s">
        <v>13</v>
      </c>
      <c r="D194" s="4"/>
      <c r="E194" s="45"/>
      <c r="F194" s="4"/>
      <c r="G194" s="4"/>
      <c r="H194" s="4"/>
      <c r="I194" s="4"/>
      <c r="J194" s="4"/>
      <c r="K194" s="4"/>
    </row>
    <row r="195" spans="1:11" ht="32.299999999999997" hidden="1" customHeight="1" outlineLevel="1" x14ac:dyDescent="0.25">
      <c r="A195" s="98"/>
      <c r="B195" s="98"/>
      <c r="C195" s="3" t="s">
        <v>4</v>
      </c>
      <c r="D195" s="4"/>
      <c r="E195" s="45"/>
      <c r="F195" s="4"/>
      <c r="G195" s="4"/>
      <c r="H195" s="4"/>
      <c r="I195" s="4"/>
      <c r="J195" s="4"/>
      <c r="K195" s="4"/>
    </row>
    <row r="196" spans="1:11" ht="35.35" hidden="1" customHeight="1" outlineLevel="1" x14ac:dyDescent="0.25">
      <c r="A196" s="98"/>
      <c r="B196" s="109"/>
      <c r="C196" s="3" t="s">
        <v>4</v>
      </c>
      <c r="D196" s="4"/>
      <c r="E196" s="45"/>
      <c r="F196" s="4"/>
      <c r="G196" s="4"/>
      <c r="H196" s="4"/>
      <c r="I196" s="4"/>
      <c r="J196" s="4"/>
      <c r="K196" s="4"/>
    </row>
    <row r="197" spans="1:11" ht="57.1" hidden="1" customHeight="1" outlineLevel="1" x14ac:dyDescent="0.25">
      <c r="A197" s="109"/>
      <c r="B197" s="11" t="s">
        <v>5</v>
      </c>
      <c r="C197" s="6" t="s">
        <v>22</v>
      </c>
      <c r="D197" s="6" t="s">
        <v>22</v>
      </c>
      <c r="E197" s="48"/>
      <c r="F197" s="6" t="s">
        <v>22</v>
      </c>
      <c r="G197" s="6">
        <f>SUM(G194:G196)</f>
        <v>0</v>
      </c>
      <c r="H197" s="6">
        <f t="shared" ref="H197" si="22">SUM(H194:H196)</f>
        <v>0</v>
      </c>
      <c r="I197" s="6">
        <f t="shared" ref="I197" si="23">SUM(I194:I196)</f>
        <v>0</v>
      </c>
      <c r="J197" s="6">
        <f t="shared" ref="J197" si="24">SUM(J194:J196)</f>
        <v>0</v>
      </c>
      <c r="K197" s="6" t="s">
        <v>22</v>
      </c>
    </row>
    <row r="198" spans="1:11" ht="32.950000000000003" customHeight="1" collapsed="1" x14ac:dyDescent="0.25">
      <c r="A198" s="110" t="s">
        <v>7</v>
      </c>
      <c r="B198" s="111"/>
      <c r="C198" s="111"/>
      <c r="D198" s="111"/>
      <c r="E198" s="111"/>
      <c r="F198" s="112"/>
      <c r="G198" s="6">
        <f>G197+G193+G189+G185+G181+G172+G100+G63</f>
        <v>661</v>
      </c>
      <c r="H198" s="51">
        <f>H197+H193+H189+H185+H181+H172+H100+H63</f>
        <v>116522.36</v>
      </c>
      <c r="I198" s="51">
        <f>I197+I193+I189+I185+I181+I172+I100+I63</f>
        <v>58261.18</v>
      </c>
      <c r="J198" s="51">
        <f>J197+J193+J189+J185+J181+J172+J100+J63</f>
        <v>58261.18</v>
      </c>
      <c r="K198" s="6" t="s">
        <v>22</v>
      </c>
    </row>
    <row r="199" spans="1:11" ht="15.8" hidden="1" outlineLevel="1" x14ac:dyDescent="0.25">
      <c r="A199" s="97">
        <v>18</v>
      </c>
      <c r="B199" s="97" t="s">
        <v>30</v>
      </c>
      <c r="C199" s="7" t="s">
        <v>13</v>
      </c>
      <c r="D199" s="2"/>
      <c r="E199" s="47"/>
      <c r="F199" s="2"/>
      <c r="G199" s="2"/>
      <c r="H199" s="2"/>
      <c r="I199" s="2"/>
      <c r="J199" s="2"/>
      <c r="K199" s="2"/>
    </row>
    <row r="200" spans="1:11" ht="15.8" hidden="1" outlineLevel="1" x14ac:dyDescent="0.25">
      <c r="A200" s="99"/>
      <c r="B200" s="108"/>
      <c r="C200" s="3" t="s">
        <v>4</v>
      </c>
      <c r="D200" s="4"/>
      <c r="E200" s="45"/>
      <c r="F200" s="4"/>
      <c r="G200" s="4"/>
      <c r="H200" s="4"/>
      <c r="I200" s="4"/>
      <c r="J200" s="4"/>
      <c r="K200" s="4"/>
    </row>
    <row r="201" spans="1:11" ht="15.8" hidden="1" outlineLevel="1" x14ac:dyDescent="0.25">
      <c r="A201" s="99"/>
      <c r="B201" s="101"/>
      <c r="C201" s="3" t="s">
        <v>4</v>
      </c>
      <c r="D201" s="4"/>
      <c r="E201" s="45"/>
      <c r="F201" s="4"/>
      <c r="G201" s="4"/>
      <c r="H201" s="4"/>
      <c r="I201" s="4"/>
      <c r="J201" s="4"/>
      <c r="K201" s="4"/>
    </row>
    <row r="202" spans="1:11" ht="31.6" hidden="1" outlineLevel="1" x14ac:dyDescent="0.25">
      <c r="A202" s="100"/>
      <c r="B202" s="11" t="s">
        <v>5</v>
      </c>
      <c r="C202" s="6" t="s">
        <v>22</v>
      </c>
      <c r="D202" s="6" t="s">
        <v>22</v>
      </c>
      <c r="E202" s="48"/>
      <c r="F202" s="6" t="s">
        <v>22</v>
      </c>
      <c r="G202" s="6">
        <f>SUM(G199:G201)</f>
        <v>0</v>
      </c>
      <c r="H202" s="6">
        <f t="shared" ref="H202" si="25">SUM(H199:H201)</f>
        <v>0</v>
      </c>
      <c r="I202" s="6">
        <f t="shared" ref="I202" si="26">SUM(I199:I201)</f>
        <v>0</v>
      </c>
      <c r="J202" s="6">
        <f t="shared" ref="J202" si="27">SUM(J199:J201)</f>
        <v>0</v>
      </c>
      <c r="K202" s="6" t="s">
        <v>22</v>
      </c>
    </row>
    <row r="203" spans="1:11" ht="20.25" hidden="1" customHeight="1" outlineLevel="1" x14ac:dyDescent="0.25">
      <c r="A203" s="97">
        <v>19</v>
      </c>
      <c r="B203" s="97" t="s">
        <v>31</v>
      </c>
      <c r="C203" s="7" t="s">
        <v>13</v>
      </c>
      <c r="D203" s="4"/>
      <c r="E203" s="45"/>
      <c r="F203" s="4"/>
      <c r="G203" s="4"/>
      <c r="H203" s="4"/>
      <c r="I203" s="4"/>
      <c r="J203" s="4"/>
      <c r="K203" s="4"/>
    </row>
    <row r="204" spans="1:11" ht="15.8" hidden="1" outlineLevel="1" x14ac:dyDescent="0.25">
      <c r="A204" s="98"/>
      <c r="B204" s="98"/>
      <c r="C204" s="3" t="s">
        <v>4</v>
      </c>
      <c r="D204" s="4"/>
      <c r="E204" s="45"/>
      <c r="F204" s="4"/>
      <c r="G204" s="4"/>
      <c r="H204" s="4"/>
      <c r="I204" s="4"/>
      <c r="J204" s="4"/>
      <c r="K204" s="4"/>
    </row>
    <row r="205" spans="1:11" ht="15.8" hidden="1" outlineLevel="1" x14ac:dyDescent="0.25">
      <c r="A205" s="98"/>
      <c r="B205" s="109"/>
      <c r="C205" s="3" t="s">
        <v>4</v>
      </c>
      <c r="D205" s="4"/>
      <c r="E205" s="45"/>
      <c r="F205" s="4"/>
      <c r="G205" s="4"/>
      <c r="H205" s="4"/>
      <c r="I205" s="4"/>
      <c r="J205" s="4"/>
      <c r="K205" s="4"/>
    </row>
    <row r="206" spans="1:11" ht="31.6" hidden="1" outlineLevel="1" x14ac:dyDescent="0.25">
      <c r="A206" s="109"/>
      <c r="B206" s="11" t="s">
        <v>5</v>
      </c>
      <c r="C206" s="6" t="s">
        <v>22</v>
      </c>
      <c r="D206" s="6" t="s">
        <v>22</v>
      </c>
      <c r="E206" s="48"/>
      <c r="F206" s="6" t="s">
        <v>22</v>
      </c>
      <c r="G206" s="6">
        <f>SUM(G203:G205)</f>
        <v>0</v>
      </c>
      <c r="H206" s="6">
        <f t="shared" ref="H206" si="28">SUM(H203:H205)</f>
        <v>0</v>
      </c>
      <c r="I206" s="6">
        <f t="shared" ref="I206" si="29">SUM(I203:I205)</f>
        <v>0</v>
      </c>
      <c r="J206" s="6">
        <f t="shared" ref="J206" si="30">SUM(J203:J205)</f>
        <v>0</v>
      </c>
      <c r="K206" s="6" t="s">
        <v>22</v>
      </c>
    </row>
    <row r="207" spans="1:11" ht="15.8" hidden="1" customHeight="1" outlineLevel="1" x14ac:dyDescent="0.25">
      <c r="A207" s="97">
        <v>20</v>
      </c>
      <c r="B207" s="97" t="s">
        <v>32</v>
      </c>
      <c r="C207" s="7" t="s">
        <v>13</v>
      </c>
      <c r="D207" s="2"/>
      <c r="E207" s="47"/>
      <c r="F207" s="2"/>
      <c r="G207" s="2"/>
      <c r="H207" s="2"/>
      <c r="I207" s="2"/>
      <c r="J207" s="2"/>
      <c r="K207" s="2"/>
    </row>
    <row r="208" spans="1:11" ht="15.8" hidden="1" outlineLevel="1" x14ac:dyDescent="0.25">
      <c r="A208" s="99"/>
      <c r="B208" s="98"/>
      <c r="C208" s="3" t="s">
        <v>4</v>
      </c>
      <c r="D208" s="4"/>
      <c r="E208" s="45"/>
      <c r="F208" s="4"/>
      <c r="G208" s="4"/>
      <c r="H208" s="4"/>
      <c r="I208" s="4"/>
      <c r="J208" s="4"/>
      <c r="K208" s="4"/>
    </row>
    <row r="209" spans="1:11" ht="15.8" hidden="1" outlineLevel="1" x14ac:dyDescent="0.25">
      <c r="A209" s="99"/>
      <c r="B209" s="109"/>
      <c r="C209" s="3" t="s">
        <v>4</v>
      </c>
      <c r="D209" s="4"/>
      <c r="E209" s="45"/>
      <c r="F209" s="4"/>
      <c r="G209" s="4"/>
      <c r="H209" s="4"/>
      <c r="I209" s="4"/>
      <c r="J209" s="4"/>
      <c r="K209" s="4"/>
    </row>
    <row r="210" spans="1:11" ht="31.6" hidden="1" outlineLevel="1" x14ac:dyDescent="0.25">
      <c r="A210" s="100"/>
      <c r="B210" s="11" t="s">
        <v>5</v>
      </c>
      <c r="C210" s="6" t="s">
        <v>22</v>
      </c>
      <c r="D210" s="6" t="s">
        <v>22</v>
      </c>
      <c r="E210" s="48"/>
      <c r="F210" s="6" t="s">
        <v>22</v>
      </c>
      <c r="G210" s="6">
        <f>SUM(G207:G209)</f>
        <v>0</v>
      </c>
      <c r="H210" s="6">
        <f t="shared" ref="H210" si="31">SUM(H207:H209)</f>
        <v>0</v>
      </c>
      <c r="I210" s="6">
        <f t="shared" ref="I210" si="32">SUM(I207:I209)</f>
        <v>0</v>
      </c>
      <c r="J210" s="6">
        <f t="shared" ref="J210" si="33">SUM(J207:J209)</f>
        <v>0</v>
      </c>
      <c r="K210" s="6" t="s">
        <v>22</v>
      </c>
    </row>
    <row r="211" spans="1:11" ht="20.25" hidden="1" customHeight="1" outlineLevel="1" x14ac:dyDescent="0.25">
      <c r="A211" s="97">
        <v>21</v>
      </c>
      <c r="B211" s="97" t="s">
        <v>33</v>
      </c>
      <c r="C211" s="7" t="s">
        <v>13</v>
      </c>
      <c r="D211" s="4"/>
      <c r="E211" s="45"/>
      <c r="F211" s="4"/>
      <c r="G211" s="4"/>
      <c r="H211" s="4"/>
      <c r="I211" s="4"/>
      <c r="J211" s="4"/>
      <c r="K211" s="4"/>
    </row>
    <row r="212" spans="1:11" ht="15.8" hidden="1" outlineLevel="1" x14ac:dyDescent="0.25">
      <c r="A212" s="98"/>
      <c r="B212" s="98"/>
      <c r="C212" s="3" t="s">
        <v>4</v>
      </c>
      <c r="D212" s="4"/>
      <c r="E212" s="45"/>
      <c r="F212" s="4"/>
      <c r="G212" s="4"/>
      <c r="H212" s="4"/>
      <c r="I212" s="4"/>
      <c r="J212" s="4"/>
      <c r="K212" s="4"/>
    </row>
    <row r="213" spans="1:11" ht="15.8" hidden="1" outlineLevel="1" x14ac:dyDescent="0.25">
      <c r="A213" s="98"/>
      <c r="B213" s="109"/>
      <c r="C213" s="3" t="s">
        <v>4</v>
      </c>
      <c r="D213" s="4"/>
      <c r="E213" s="45"/>
      <c r="F213" s="4"/>
      <c r="G213" s="4"/>
      <c r="H213" s="4"/>
      <c r="I213" s="4"/>
      <c r="J213" s="4"/>
      <c r="K213" s="4"/>
    </row>
    <row r="214" spans="1:11" ht="31.6" hidden="1" outlineLevel="1" x14ac:dyDescent="0.25">
      <c r="A214" s="109"/>
      <c r="B214" s="11" t="s">
        <v>5</v>
      </c>
      <c r="C214" s="6" t="s">
        <v>22</v>
      </c>
      <c r="D214" s="6" t="s">
        <v>22</v>
      </c>
      <c r="E214" s="48"/>
      <c r="F214" s="6" t="s">
        <v>22</v>
      </c>
      <c r="G214" s="6">
        <f>SUM(G211:G213)</f>
        <v>0</v>
      </c>
      <c r="H214" s="6">
        <f t="shared" ref="H214" si="34">SUM(H211:H213)</f>
        <v>0</v>
      </c>
      <c r="I214" s="6">
        <f t="shared" ref="I214" si="35">SUM(I211:I213)</f>
        <v>0</v>
      </c>
      <c r="J214" s="6">
        <f t="shared" ref="J214" si="36">SUM(J211:J213)</f>
        <v>0</v>
      </c>
      <c r="K214" s="6" t="s">
        <v>22</v>
      </c>
    </row>
    <row r="215" spans="1:11" ht="15.8" hidden="1" outlineLevel="1" x14ac:dyDescent="0.25">
      <c r="A215" s="97">
        <v>22</v>
      </c>
      <c r="B215" s="97" t="s">
        <v>34</v>
      </c>
      <c r="C215" s="7" t="s">
        <v>13</v>
      </c>
      <c r="D215" s="2"/>
      <c r="E215" s="47"/>
      <c r="F215" s="2"/>
      <c r="G215" s="2"/>
      <c r="H215" s="2"/>
      <c r="I215" s="2"/>
      <c r="J215" s="2"/>
      <c r="K215" s="2"/>
    </row>
    <row r="216" spans="1:11" ht="15.8" hidden="1" outlineLevel="1" x14ac:dyDescent="0.25">
      <c r="A216" s="99"/>
      <c r="B216" s="108"/>
      <c r="C216" s="3" t="s">
        <v>4</v>
      </c>
      <c r="D216" s="4"/>
      <c r="E216" s="45"/>
      <c r="F216" s="4"/>
      <c r="G216" s="4"/>
      <c r="H216" s="4"/>
      <c r="I216" s="4"/>
      <c r="J216" s="4"/>
      <c r="K216" s="4"/>
    </row>
    <row r="217" spans="1:11" ht="15.8" hidden="1" outlineLevel="1" x14ac:dyDescent="0.25">
      <c r="A217" s="99"/>
      <c r="B217" s="101"/>
      <c r="C217" s="3" t="s">
        <v>4</v>
      </c>
      <c r="D217" s="4"/>
      <c r="E217" s="45"/>
      <c r="F217" s="4"/>
      <c r="G217" s="4"/>
      <c r="H217" s="4"/>
      <c r="I217" s="4"/>
      <c r="J217" s="4"/>
      <c r="K217" s="4"/>
    </row>
    <row r="218" spans="1:11" ht="31.6" hidden="1" outlineLevel="1" x14ac:dyDescent="0.25">
      <c r="A218" s="100"/>
      <c r="B218" s="11" t="s">
        <v>5</v>
      </c>
      <c r="C218" s="6" t="s">
        <v>22</v>
      </c>
      <c r="D218" s="6" t="s">
        <v>22</v>
      </c>
      <c r="E218" s="48"/>
      <c r="F218" s="6" t="s">
        <v>22</v>
      </c>
      <c r="G218" s="6">
        <f>SUM(G215:G217)</f>
        <v>0</v>
      </c>
      <c r="H218" s="6">
        <f t="shared" ref="H218" si="37">SUM(H215:H217)</f>
        <v>0</v>
      </c>
      <c r="I218" s="6">
        <f t="shared" ref="I218" si="38">SUM(I215:I217)</f>
        <v>0</v>
      </c>
      <c r="J218" s="6">
        <f t="shared" ref="J218" si="39">SUM(J215:J217)</f>
        <v>0</v>
      </c>
      <c r="K218" s="6" t="s">
        <v>22</v>
      </c>
    </row>
    <row r="219" spans="1:11" ht="20.25" hidden="1" customHeight="1" outlineLevel="1" x14ac:dyDescent="0.25">
      <c r="A219" s="97">
        <v>23</v>
      </c>
      <c r="B219" s="97" t="s">
        <v>35</v>
      </c>
      <c r="C219" s="7" t="s">
        <v>13</v>
      </c>
      <c r="D219" s="4"/>
      <c r="E219" s="45"/>
      <c r="F219" s="4"/>
      <c r="G219" s="4"/>
      <c r="H219" s="4"/>
      <c r="I219" s="4"/>
      <c r="J219" s="4"/>
      <c r="K219" s="4"/>
    </row>
    <row r="220" spans="1:11" ht="15.8" hidden="1" outlineLevel="1" x14ac:dyDescent="0.25">
      <c r="A220" s="98"/>
      <c r="B220" s="98"/>
      <c r="C220" s="3" t="s">
        <v>4</v>
      </c>
      <c r="D220" s="4"/>
      <c r="E220" s="45"/>
      <c r="F220" s="4"/>
      <c r="G220" s="4"/>
      <c r="H220" s="4"/>
      <c r="I220" s="4"/>
      <c r="J220" s="4"/>
      <c r="K220" s="4"/>
    </row>
    <row r="221" spans="1:11" ht="15.8" hidden="1" outlineLevel="1" x14ac:dyDescent="0.25">
      <c r="A221" s="98"/>
      <c r="B221" s="109"/>
      <c r="C221" s="3" t="s">
        <v>4</v>
      </c>
      <c r="D221" s="4"/>
      <c r="E221" s="45"/>
      <c r="F221" s="4"/>
      <c r="G221" s="4"/>
      <c r="H221" s="4"/>
      <c r="I221" s="4"/>
      <c r="J221" s="4"/>
      <c r="K221" s="4"/>
    </row>
    <row r="222" spans="1:11" ht="31.6" hidden="1" outlineLevel="1" x14ac:dyDescent="0.25">
      <c r="A222" s="109"/>
      <c r="B222" s="11" t="s">
        <v>5</v>
      </c>
      <c r="C222" s="6" t="s">
        <v>22</v>
      </c>
      <c r="D222" s="6" t="s">
        <v>22</v>
      </c>
      <c r="E222" s="48"/>
      <c r="F222" s="6" t="s">
        <v>22</v>
      </c>
      <c r="G222" s="6">
        <f>SUM(G219:G221)</f>
        <v>0</v>
      </c>
      <c r="H222" s="6">
        <f t="shared" ref="H222" si="40">SUM(H219:H221)</f>
        <v>0</v>
      </c>
      <c r="I222" s="6">
        <f t="shared" ref="I222" si="41">SUM(I219:I221)</f>
        <v>0</v>
      </c>
      <c r="J222" s="6">
        <f t="shared" ref="J222" si="42">SUM(J219:J221)</f>
        <v>0</v>
      </c>
      <c r="K222" s="6" t="s">
        <v>22</v>
      </c>
    </row>
    <row r="223" spans="1:11" ht="27.7" customHeight="1" collapsed="1" x14ac:dyDescent="0.25">
      <c r="A223" s="110" t="s">
        <v>8</v>
      </c>
      <c r="B223" s="111"/>
      <c r="C223" s="111"/>
      <c r="D223" s="111"/>
      <c r="E223" s="111"/>
      <c r="F223" s="112"/>
      <c r="G223" s="6">
        <f>G222+G218+G214+G210+G206+G202</f>
        <v>0</v>
      </c>
      <c r="H223" s="6">
        <f t="shared" ref="H223:J223" si="43">H222+H218+H214+H210+H206+H202</f>
        <v>0</v>
      </c>
      <c r="I223" s="6">
        <f t="shared" si="43"/>
        <v>0</v>
      </c>
      <c r="J223" s="6">
        <f t="shared" si="43"/>
        <v>0</v>
      </c>
      <c r="K223" s="6" t="s">
        <v>22</v>
      </c>
    </row>
    <row r="224" spans="1:11" ht="27" customHeight="1" x14ac:dyDescent="0.25">
      <c r="A224" s="110" t="s">
        <v>9</v>
      </c>
      <c r="B224" s="111"/>
      <c r="C224" s="111"/>
      <c r="D224" s="111"/>
      <c r="E224" s="111"/>
      <c r="F224" s="112"/>
      <c r="G224" s="6">
        <f>G223+G198+G59</f>
        <v>674</v>
      </c>
      <c r="H224" s="51">
        <f>H59+H198</f>
        <v>193506.36</v>
      </c>
      <c r="I224" s="51">
        <f>I223+I198+I59</f>
        <v>75735.38</v>
      </c>
      <c r="J224" s="51">
        <f>J223+J198+J59</f>
        <v>117770.98</v>
      </c>
      <c r="K224" s="6" t="s">
        <v>22</v>
      </c>
    </row>
    <row r="226" spans="2:3" ht="13.6" customHeight="1" x14ac:dyDescent="0.25">
      <c r="B226" s="17"/>
      <c r="C226" s="17"/>
    </row>
  </sheetData>
  <mergeCells count="59">
    <mergeCell ref="A223:F223"/>
    <mergeCell ref="A224:F224"/>
    <mergeCell ref="A198:F198"/>
    <mergeCell ref="B190:B192"/>
    <mergeCell ref="A186:A189"/>
    <mergeCell ref="B186:B188"/>
    <mergeCell ref="A194:A197"/>
    <mergeCell ref="B194:B196"/>
    <mergeCell ref="A190:A193"/>
    <mergeCell ref="A207:A210"/>
    <mergeCell ref="B207:B209"/>
    <mergeCell ref="A199:A202"/>
    <mergeCell ref="B199:B201"/>
    <mergeCell ref="A203:A206"/>
    <mergeCell ref="B203:B205"/>
    <mergeCell ref="A219:A222"/>
    <mergeCell ref="A103:A114"/>
    <mergeCell ref="A182:A185"/>
    <mergeCell ref="B182:B184"/>
    <mergeCell ref="A173:A181"/>
    <mergeCell ref="B173:B180"/>
    <mergeCell ref="A171:A172"/>
    <mergeCell ref="B101:B171"/>
    <mergeCell ref="B219:B221"/>
    <mergeCell ref="A215:A218"/>
    <mergeCell ref="B215:B217"/>
    <mergeCell ref="A211:A214"/>
    <mergeCell ref="B211:B213"/>
    <mergeCell ref="A64:A100"/>
    <mergeCell ref="B64:B99"/>
    <mergeCell ref="A43:A46"/>
    <mergeCell ref="B43:B45"/>
    <mergeCell ref="A47:A50"/>
    <mergeCell ref="B47:B49"/>
    <mergeCell ref="A55:A58"/>
    <mergeCell ref="B55:B57"/>
    <mergeCell ref="A51:A54"/>
    <mergeCell ref="B51:B53"/>
    <mergeCell ref="A60:A63"/>
    <mergeCell ref="B60:B62"/>
    <mergeCell ref="A59:F59"/>
    <mergeCell ref="A30:A42"/>
    <mergeCell ref="B30:B41"/>
    <mergeCell ref="B25:B28"/>
    <mergeCell ref="E9:E11"/>
    <mergeCell ref="C9:C11"/>
    <mergeCell ref="B13:B15"/>
    <mergeCell ref="A13:A16"/>
    <mergeCell ref="B17:B19"/>
    <mergeCell ref="A17:A20"/>
    <mergeCell ref="A25:A29"/>
    <mergeCell ref="A21:A24"/>
    <mergeCell ref="B21:B23"/>
    <mergeCell ref="A8:K8"/>
    <mergeCell ref="A9:A11"/>
    <mergeCell ref="B9:B11"/>
    <mergeCell ref="D9:D11"/>
    <mergeCell ref="F9:F11"/>
    <mergeCell ref="G9:K10"/>
  </mergeCells>
  <pageMargins left="0.23622047244094491" right="0.23622047244094491" top="0.74803149606299213" bottom="0.74803149606299213" header="0.31496062992125984" footer="0.31496062992125984"/>
  <pageSetup paperSize="9" scale="73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3"/>
  <sheetViews>
    <sheetView workbookViewId="0">
      <selection activeCell="H1" sqref="H1"/>
    </sheetView>
  </sheetViews>
  <sheetFormatPr defaultColWidth="9.125" defaultRowHeight="15.65" outlineLevelRow="1" x14ac:dyDescent="0.25"/>
  <cols>
    <col min="1" max="1" width="6" style="21" customWidth="1"/>
    <col min="2" max="2" width="21.375" style="10" customWidth="1"/>
    <col min="3" max="3" width="49.125" style="10" customWidth="1"/>
    <col min="4" max="4" width="16.875" style="10" customWidth="1"/>
    <col min="5" max="5" width="9.875" style="10" customWidth="1"/>
    <col min="6" max="6" width="10.25" style="10" customWidth="1"/>
    <col min="7" max="7" width="12.75" style="10" customWidth="1"/>
    <col min="8" max="8" width="15.625" style="10" customWidth="1"/>
    <col min="9" max="9" width="14" style="10" customWidth="1"/>
    <col min="10" max="16384" width="9.125" style="10"/>
  </cols>
  <sheetData>
    <row r="1" spans="1:9" s="1" customFormat="1" ht="15.8" x14ac:dyDescent="0.25">
      <c r="A1" s="25"/>
    </row>
    <row r="2" spans="1:9" s="1" customFormat="1" ht="15.8" x14ac:dyDescent="0.25">
      <c r="A2" s="22"/>
      <c r="B2" s="23"/>
      <c r="C2" s="23"/>
      <c r="D2" s="23"/>
      <c r="E2" s="23"/>
      <c r="F2" s="23"/>
      <c r="G2" s="23"/>
      <c r="H2" s="23"/>
      <c r="I2" s="23"/>
    </row>
    <row r="3" spans="1:9" s="1" customFormat="1" ht="15.8" hidden="1" x14ac:dyDescent="0.25">
      <c r="A3" s="22"/>
      <c r="B3" s="23"/>
      <c r="C3" s="23"/>
      <c r="D3" s="23"/>
      <c r="E3" s="23"/>
      <c r="F3" s="23"/>
      <c r="G3" s="23"/>
      <c r="H3" s="23"/>
      <c r="I3" s="23"/>
    </row>
    <row r="4" spans="1:9" ht="15.8" hidden="1" x14ac:dyDescent="0.25">
      <c r="A4" s="24"/>
      <c r="B4" s="24"/>
      <c r="C4" s="24"/>
      <c r="D4" s="24"/>
      <c r="E4" s="24"/>
      <c r="F4" s="24"/>
      <c r="G4" s="24"/>
      <c r="H4" s="24"/>
      <c r="I4" s="24"/>
    </row>
    <row r="5" spans="1:9" ht="15.8" hidden="1" x14ac:dyDescent="0.25">
      <c r="A5" s="24"/>
      <c r="B5" s="24"/>
      <c r="C5" s="24"/>
      <c r="D5" s="24"/>
      <c r="E5" s="24"/>
      <c r="F5" s="24"/>
      <c r="G5" s="24"/>
      <c r="H5" s="24"/>
      <c r="I5" s="24"/>
    </row>
    <row r="6" spans="1:9" ht="15.8" hidden="1" x14ac:dyDescent="0.25">
      <c r="A6" s="24"/>
      <c r="B6" s="24"/>
      <c r="C6" s="24"/>
      <c r="D6" s="24"/>
      <c r="E6" s="24"/>
      <c r="F6" s="24"/>
      <c r="G6" s="24"/>
      <c r="H6" s="24"/>
      <c r="I6" s="24"/>
    </row>
    <row r="7" spans="1:9" ht="14.95" customHeight="1" x14ac:dyDescent="0.25">
      <c r="A7" s="110" t="s">
        <v>75</v>
      </c>
      <c r="B7" s="111"/>
      <c r="C7" s="111"/>
      <c r="D7" s="111"/>
      <c r="E7" s="111"/>
      <c r="F7" s="111"/>
      <c r="G7" s="111"/>
      <c r="H7" s="111"/>
      <c r="I7" s="112"/>
    </row>
    <row r="8" spans="1:9" ht="14.95" customHeight="1" x14ac:dyDescent="0.25">
      <c r="A8" s="133" t="s">
        <v>0</v>
      </c>
      <c r="B8" s="105" t="s">
        <v>1</v>
      </c>
      <c r="C8" s="121" t="s">
        <v>40</v>
      </c>
      <c r="D8" s="123"/>
      <c r="E8" s="105" t="s">
        <v>41</v>
      </c>
      <c r="F8" s="121" t="s">
        <v>2</v>
      </c>
      <c r="G8" s="122"/>
      <c r="H8" s="123"/>
      <c r="I8" s="105" t="s">
        <v>42</v>
      </c>
    </row>
    <row r="9" spans="1:9" ht="41.3" customHeight="1" x14ac:dyDescent="0.25">
      <c r="A9" s="134"/>
      <c r="B9" s="116"/>
      <c r="C9" s="105" t="s">
        <v>55</v>
      </c>
      <c r="D9" s="105" t="s">
        <v>96</v>
      </c>
      <c r="E9" s="116"/>
      <c r="F9" s="105" t="s">
        <v>43</v>
      </c>
      <c r="G9" s="105" t="s">
        <v>44</v>
      </c>
      <c r="H9" s="105" t="s">
        <v>45</v>
      </c>
      <c r="I9" s="116"/>
    </row>
    <row r="10" spans="1:9" ht="7.5" customHeight="1" x14ac:dyDescent="0.25">
      <c r="A10" s="135"/>
      <c r="B10" s="117"/>
      <c r="C10" s="117"/>
      <c r="D10" s="117"/>
      <c r="E10" s="117"/>
      <c r="F10" s="117"/>
      <c r="G10" s="117"/>
      <c r="H10" s="117"/>
      <c r="I10" s="117"/>
    </row>
    <row r="11" spans="1:9" s="39" customFormat="1" ht="14.95" customHeight="1" x14ac:dyDescent="0.25">
      <c r="A11" s="35">
        <v>1</v>
      </c>
      <c r="B11" s="35">
        <v>2</v>
      </c>
      <c r="C11" s="35">
        <v>3</v>
      </c>
      <c r="D11" s="35">
        <v>4</v>
      </c>
      <c r="E11" s="35">
        <v>5</v>
      </c>
      <c r="F11" s="35">
        <v>6</v>
      </c>
      <c r="G11" s="35">
        <v>7</v>
      </c>
      <c r="H11" s="35">
        <v>8</v>
      </c>
      <c r="I11" s="35">
        <v>9</v>
      </c>
    </row>
    <row r="12" spans="1:9" ht="14.95" customHeight="1" x14ac:dyDescent="0.25">
      <c r="A12" s="118" t="s">
        <v>49</v>
      </c>
      <c r="B12" s="97" t="s">
        <v>56</v>
      </c>
      <c r="C12" s="63"/>
      <c r="D12" s="64"/>
      <c r="E12" s="64"/>
      <c r="F12" s="64"/>
      <c r="G12" s="65"/>
      <c r="H12" s="64"/>
      <c r="I12" s="8"/>
    </row>
    <row r="13" spans="1:9" ht="14.95" customHeight="1" x14ac:dyDescent="0.25">
      <c r="A13" s="119"/>
      <c r="B13" s="98"/>
      <c r="C13" s="63"/>
      <c r="D13" s="64"/>
      <c r="E13" s="64"/>
      <c r="F13" s="64"/>
      <c r="G13" s="64"/>
      <c r="H13" s="64"/>
      <c r="I13" s="40"/>
    </row>
    <row r="14" spans="1:9" ht="14.95" customHeight="1" x14ac:dyDescent="0.25">
      <c r="A14" s="119"/>
      <c r="B14" s="98"/>
      <c r="C14" s="14"/>
      <c r="D14" s="40"/>
      <c r="E14" s="40"/>
      <c r="F14" s="40"/>
      <c r="G14" s="40"/>
      <c r="H14" s="40"/>
      <c r="I14" s="40"/>
    </row>
    <row r="15" spans="1:9" ht="30.1" customHeight="1" x14ac:dyDescent="0.25">
      <c r="A15" s="120"/>
      <c r="B15" s="11" t="s">
        <v>5</v>
      </c>
      <c r="C15" s="18" t="s">
        <v>22</v>
      </c>
      <c r="D15" s="18" t="s">
        <v>22</v>
      </c>
      <c r="E15" s="18" t="s">
        <v>22</v>
      </c>
      <c r="F15" s="18">
        <f>SUM(F12:F14)</f>
        <v>0</v>
      </c>
      <c r="G15" s="18">
        <f>SUM(G12:G14)</f>
        <v>0</v>
      </c>
      <c r="H15" s="18">
        <f>SUM(H12:H14)</f>
        <v>0</v>
      </c>
      <c r="I15" s="18" t="s">
        <v>22</v>
      </c>
    </row>
    <row r="16" spans="1:9" ht="14.95" customHeight="1" x14ac:dyDescent="0.25">
      <c r="A16" s="118" t="s">
        <v>50</v>
      </c>
      <c r="B16" s="97" t="s">
        <v>57</v>
      </c>
      <c r="C16" s="66"/>
      <c r="D16" s="64"/>
      <c r="E16" s="64"/>
      <c r="F16" s="67"/>
      <c r="G16" s="68"/>
      <c r="H16" s="68"/>
      <c r="I16" s="8"/>
    </row>
    <row r="17" spans="1:9" ht="14.95" customHeight="1" x14ac:dyDescent="0.25">
      <c r="A17" s="119"/>
      <c r="B17" s="98"/>
      <c r="C17" s="66"/>
      <c r="D17" s="64"/>
      <c r="E17" s="64"/>
      <c r="F17" s="67"/>
      <c r="G17" s="68"/>
      <c r="H17" s="68"/>
      <c r="I17" s="40"/>
    </row>
    <row r="18" spans="1:9" ht="14.95" customHeight="1" x14ac:dyDescent="0.25">
      <c r="A18" s="119"/>
      <c r="B18" s="98"/>
      <c r="C18" s="66"/>
      <c r="D18" s="64"/>
      <c r="E18" s="64"/>
      <c r="F18" s="67"/>
      <c r="G18" s="68"/>
      <c r="H18" s="68"/>
      <c r="I18" s="40"/>
    </row>
    <row r="19" spans="1:9" ht="14.95" customHeight="1" x14ac:dyDescent="0.25">
      <c r="A19" s="119"/>
      <c r="B19" s="98"/>
      <c r="C19" s="66"/>
      <c r="D19" s="64"/>
      <c r="E19" s="64"/>
      <c r="F19" s="67"/>
      <c r="G19" s="68"/>
      <c r="H19" s="68"/>
      <c r="I19" s="40"/>
    </row>
    <row r="20" spans="1:9" ht="14.95" customHeight="1" x14ac:dyDescent="0.25">
      <c r="A20" s="119"/>
      <c r="B20" s="109"/>
      <c r="C20" s="63" t="s">
        <v>6</v>
      </c>
      <c r="D20" s="64"/>
      <c r="E20" s="64"/>
      <c r="F20" s="69"/>
      <c r="G20" s="64"/>
      <c r="H20" s="64"/>
      <c r="I20" s="8"/>
    </row>
    <row r="21" spans="1:9" ht="28.55" customHeight="1" x14ac:dyDescent="0.25">
      <c r="A21" s="120"/>
      <c r="B21" s="11" t="s">
        <v>5</v>
      </c>
      <c r="C21" s="18" t="s">
        <v>22</v>
      </c>
      <c r="D21" s="18" t="s">
        <v>22</v>
      </c>
      <c r="E21" s="18" t="s">
        <v>22</v>
      </c>
      <c r="F21" s="18">
        <f>SUM(F16:F20)</f>
        <v>0</v>
      </c>
      <c r="G21" s="18">
        <f>SUM(G16:G20)</f>
        <v>0</v>
      </c>
      <c r="H21" s="18">
        <f>SUM(H16:H20)</f>
        <v>0</v>
      </c>
      <c r="I21" s="18" t="s">
        <v>22</v>
      </c>
    </row>
    <row r="22" spans="1:9" ht="14.95" hidden="1" customHeight="1" outlineLevel="1" x14ac:dyDescent="0.2">
      <c r="A22" s="118" t="s">
        <v>51</v>
      </c>
      <c r="B22" s="97" t="s">
        <v>58</v>
      </c>
      <c r="C22" s="14" t="s">
        <v>6</v>
      </c>
      <c r="D22" s="12"/>
      <c r="E22" s="12"/>
      <c r="F22" s="60"/>
      <c r="G22" s="12"/>
      <c r="H22" s="12"/>
      <c r="I22" s="12"/>
    </row>
    <row r="23" spans="1:9" ht="14.95" hidden="1" customHeight="1" outlineLevel="1" x14ac:dyDescent="0.2">
      <c r="A23" s="119"/>
      <c r="B23" s="98"/>
      <c r="C23" s="14" t="s">
        <v>13</v>
      </c>
      <c r="D23" s="12"/>
      <c r="E23" s="12"/>
      <c r="F23" s="60"/>
      <c r="G23" s="12"/>
      <c r="H23" s="12"/>
      <c r="I23" s="12"/>
    </row>
    <row r="24" spans="1:9" ht="14.95" hidden="1" customHeight="1" outlineLevel="1" x14ac:dyDescent="0.2">
      <c r="A24" s="119"/>
      <c r="B24" s="109"/>
      <c r="C24" s="14" t="s">
        <v>6</v>
      </c>
      <c r="D24" s="12"/>
      <c r="E24" s="12"/>
      <c r="F24" s="60"/>
      <c r="G24" s="12"/>
      <c r="H24" s="12"/>
      <c r="I24" s="12"/>
    </row>
    <row r="25" spans="1:9" ht="32.950000000000003" hidden="1" customHeight="1" outlineLevel="1" x14ac:dyDescent="0.2">
      <c r="A25" s="120"/>
      <c r="B25" s="11" t="s">
        <v>5</v>
      </c>
      <c r="C25" s="18" t="s">
        <v>22</v>
      </c>
      <c r="D25" s="18" t="s">
        <v>22</v>
      </c>
      <c r="E25" s="18" t="s">
        <v>22</v>
      </c>
      <c r="F25" s="60"/>
      <c r="G25" s="18">
        <f t="shared" ref="G25" si="0">SUM(G22:G24)</f>
        <v>0</v>
      </c>
      <c r="H25" s="18">
        <f t="shared" ref="H25" si="1">SUM(H22:H24)</f>
        <v>0</v>
      </c>
      <c r="I25" s="18" t="s">
        <v>22</v>
      </c>
    </row>
    <row r="26" spans="1:9" ht="14.95" hidden="1" customHeight="1" outlineLevel="1" x14ac:dyDescent="0.2">
      <c r="A26" s="118" t="s">
        <v>52</v>
      </c>
      <c r="B26" s="97" t="s">
        <v>59</v>
      </c>
      <c r="C26" s="14" t="s">
        <v>6</v>
      </c>
      <c r="D26" s="12"/>
      <c r="E26" s="12"/>
      <c r="F26" s="60"/>
      <c r="G26" s="12"/>
      <c r="H26" s="12"/>
      <c r="I26" s="12"/>
    </row>
    <row r="27" spans="1:9" ht="14.95" hidden="1" customHeight="1" outlineLevel="1" x14ac:dyDescent="0.2">
      <c r="A27" s="119"/>
      <c r="B27" s="98"/>
      <c r="C27" s="14" t="s">
        <v>13</v>
      </c>
      <c r="D27" s="12"/>
      <c r="E27" s="12"/>
      <c r="F27" s="60"/>
      <c r="G27" s="12"/>
      <c r="H27" s="12"/>
      <c r="I27" s="12"/>
    </row>
    <row r="28" spans="1:9" ht="14.95" hidden="1" customHeight="1" outlineLevel="1" x14ac:dyDescent="0.2">
      <c r="A28" s="119"/>
      <c r="B28" s="109"/>
      <c r="C28" s="14" t="s">
        <v>6</v>
      </c>
      <c r="D28" s="12"/>
      <c r="E28" s="12"/>
      <c r="F28" s="60"/>
      <c r="G28" s="12"/>
      <c r="H28" s="12"/>
      <c r="I28" s="12"/>
    </row>
    <row r="29" spans="1:9" ht="31.6" hidden="1" customHeight="1" outlineLevel="1" x14ac:dyDescent="0.2">
      <c r="A29" s="120"/>
      <c r="B29" s="11" t="s">
        <v>5</v>
      </c>
      <c r="C29" s="18" t="s">
        <v>22</v>
      </c>
      <c r="D29" s="18" t="s">
        <v>22</v>
      </c>
      <c r="E29" s="18" t="s">
        <v>22</v>
      </c>
      <c r="F29" s="60"/>
      <c r="G29" s="18">
        <f t="shared" ref="G29" si="2">SUM(G26:G28)</f>
        <v>0</v>
      </c>
      <c r="H29" s="18">
        <f t="shared" ref="H29" si="3">SUM(H26:H28)</f>
        <v>0</v>
      </c>
      <c r="I29" s="18" t="s">
        <v>22</v>
      </c>
    </row>
    <row r="30" spans="1:9" ht="14.95" hidden="1" customHeight="1" outlineLevel="1" x14ac:dyDescent="0.2">
      <c r="A30" s="118" t="s">
        <v>53</v>
      </c>
      <c r="B30" s="97" t="s">
        <v>60</v>
      </c>
      <c r="C30" s="14" t="s">
        <v>6</v>
      </c>
      <c r="D30" s="12"/>
      <c r="E30" s="12"/>
      <c r="F30" s="60"/>
      <c r="G30" s="12"/>
      <c r="H30" s="12"/>
      <c r="I30" s="12"/>
    </row>
    <row r="31" spans="1:9" ht="14.95" hidden="1" customHeight="1" outlineLevel="1" x14ac:dyDescent="0.2">
      <c r="A31" s="119"/>
      <c r="B31" s="98"/>
      <c r="C31" s="14" t="s">
        <v>13</v>
      </c>
      <c r="D31" s="12"/>
      <c r="E31" s="12"/>
      <c r="F31" s="60"/>
      <c r="G31" s="12"/>
      <c r="H31" s="12"/>
      <c r="I31" s="12"/>
    </row>
    <row r="32" spans="1:9" ht="14.95" hidden="1" customHeight="1" outlineLevel="1" x14ac:dyDescent="0.2">
      <c r="A32" s="119"/>
      <c r="B32" s="109"/>
      <c r="C32" s="14" t="s">
        <v>6</v>
      </c>
      <c r="D32" s="12"/>
      <c r="E32" s="12"/>
      <c r="F32" s="60"/>
      <c r="G32" s="12"/>
      <c r="H32" s="12"/>
      <c r="I32" s="12"/>
    </row>
    <row r="33" spans="1:9" ht="31.6" hidden="1" customHeight="1" outlineLevel="1" x14ac:dyDescent="0.2">
      <c r="A33" s="120"/>
      <c r="B33" s="11" t="s">
        <v>5</v>
      </c>
      <c r="C33" s="18" t="s">
        <v>22</v>
      </c>
      <c r="D33" s="18" t="s">
        <v>22</v>
      </c>
      <c r="E33" s="18" t="s">
        <v>22</v>
      </c>
      <c r="F33" s="60"/>
      <c r="G33" s="18">
        <f t="shared" ref="G33" si="4">SUM(G30:G32)</f>
        <v>0</v>
      </c>
      <c r="H33" s="18">
        <f t="shared" ref="H33" si="5">SUM(H30:H32)</f>
        <v>0</v>
      </c>
      <c r="I33" s="18" t="s">
        <v>22</v>
      </c>
    </row>
    <row r="34" spans="1:9" ht="15.8" hidden="1" customHeight="1" outlineLevel="1" x14ac:dyDescent="0.2">
      <c r="A34" s="128" t="s">
        <v>54</v>
      </c>
      <c r="B34" s="125" t="s">
        <v>61</v>
      </c>
      <c r="C34" s="14" t="s">
        <v>6</v>
      </c>
      <c r="D34" s="8"/>
      <c r="E34" s="8"/>
      <c r="F34" s="60"/>
      <c r="G34" s="8"/>
      <c r="H34" s="8"/>
      <c r="I34" s="8"/>
    </row>
    <row r="35" spans="1:9" ht="15.8" hidden="1" customHeight="1" outlineLevel="1" x14ac:dyDescent="0.2">
      <c r="A35" s="128"/>
      <c r="B35" s="126"/>
      <c r="C35" s="14" t="s">
        <v>13</v>
      </c>
      <c r="D35" s="8"/>
      <c r="E35" s="8"/>
      <c r="F35" s="60"/>
      <c r="G35" s="8"/>
      <c r="H35" s="8"/>
      <c r="I35" s="8"/>
    </row>
    <row r="36" spans="1:9" ht="15.8" hidden="1" customHeight="1" outlineLevel="1" x14ac:dyDescent="0.2">
      <c r="A36" s="128"/>
      <c r="B36" s="127"/>
      <c r="C36" s="14" t="s">
        <v>6</v>
      </c>
      <c r="D36" s="8"/>
      <c r="E36" s="8"/>
      <c r="F36" s="60"/>
      <c r="G36" s="8"/>
      <c r="H36" s="8"/>
      <c r="I36" s="8"/>
    </row>
    <row r="37" spans="1:9" ht="30.75" hidden="1" customHeight="1" outlineLevel="1" x14ac:dyDescent="0.2">
      <c r="A37" s="128"/>
      <c r="B37" s="15" t="s">
        <v>5</v>
      </c>
      <c r="C37" s="18" t="s">
        <v>22</v>
      </c>
      <c r="D37" s="18" t="s">
        <v>22</v>
      </c>
      <c r="E37" s="18" t="s">
        <v>22</v>
      </c>
      <c r="F37" s="60"/>
      <c r="G37" s="18">
        <f t="shared" ref="G37" si="6">SUM(G34:G36)</f>
        <v>0</v>
      </c>
      <c r="H37" s="18">
        <f t="shared" ref="H37" si="7">SUM(H34:H36)</f>
        <v>0</v>
      </c>
      <c r="I37" s="18" t="s">
        <v>22</v>
      </c>
    </row>
    <row r="38" spans="1:9" ht="15.8" hidden="1" customHeight="1" outlineLevel="1" x14ac:dyDescent="0.2">
      <c r="A38" s="129" t="s">
        <v>66</v>
      </c>
      <c r="B38" s="125" t="s">
        <v>62</v>
      </c>
      <c r="C38" s="14" t="s">
        <v>6</v>
      </c>
      <c r="D38" s="14"/>
      <c r="E38" s="8"/>
      <c r="F38" s="60"/>
      <c r="G38" s="8"/>
      <c r="H38" s="8"/>
      <c r="I38" s="8"/>
    </row>
    <row r="39" spans="1:9" ht="15.8" hidden="1" customHeight="1" outlineLevel="1" x14ac:dyDescent="0.2">
      <c r="A39" s="129"/>
      <c r="B39" s="126"/>
      <c r="C39" s="14" t="s">
        <v>13</v>
      </c>
      <c r="D39" s="14"/>
      <c r="E39" s="8"/>
      <c r="F39" s="60"/>
      <c r="G39" s="8"/>
      <c r="H39" s="8"/>
      <c r="I39" s="8"/>
    </row>
    <row r="40" spans="1:9" ht="15.8" hidden="1" customHeight="1" outlineLevel="1" x14ac:dyDescent="0.2">
      <c r="A40" s="129"/>
      <c r="B40" s="127"/>
      <c r="C40" s="14" t="s">
        <v>6</v>
      </c>
      <c r="D40" s="14"/>
      <c r="E40" s="8"/>
      <c r="F40" s="60"/>
      <c r="G40" s="8"/>
      <c r="H40" s="8"/>
      <c r="I40" s="8"/>
    </row>
    <row r="41" spans="1:9" ht="30.75" hidden="1" customHeight="1" outlineLevel="1" x14ac:dyDescent="0.2">
      <c r="A41" s="129"/>
      <c r="B41" s="15" t="s">
        <v>5</v>
      </c>
      <c r="C41" s="18" t="s">
        <v>22</v>
      </c>
      <c r="D41" s="18" t="s">
        <v>22</v>
      </c>
      <c r="E41" s="18" t="s">
        <v>22</v>
      </c>
      <c r="F41" s="60"/>
      <c r="G41" s="18">
        <f t="shared" ref="G41" si="8">SUM(G38:G40)</f>
        <v>0</v>
      </c>
      <c r="H41" s="18">
        <f t="shared" ref="H41" si="9">SUM(H38:H40)</f>
        <v>0</v>
      </c>
      <c r="I41" s="18" t="s">
        <v>22</v>
      </c>
    </row>
    <row r="42" spans="1:9" ht="15.8" hidden="1" customHeight="1" outlineLevel="1" x14ac:dyDescent="0.2">
      <c r="A42" s="128" t="s">
        <v>65</v>
      </c>
      <c r="B42" s="130" t="s">
        <v>63</v>
      </c>
      <c r="C42" s="14" t="s">
        <v>6</v>
      </c>
      <c r="D42" s="5"/>
      <c r="E42" s="2"/>
      <c r="F42" s="60"/>
      <c r="G42" s="2"/>
      <c r="H42" s="2"/>
      <c r="I42" s="2"/>
    </row>
    <row r="43" spans="1:9" ht="13.6" hidden="1" customHeight="1" outlineLevel="1" x14ac:dyDescent="0.2">
      <c r="A43" s="128"/>
      <c r="B43" s="131"/>
      <c r="C43" s="14" t="s">
        <v>13</v>
      </c>
      <c r="D43" s="5"/>
      <c r="E43" s="2"/>
      <c r="F43" s="60"/>
      <c r="G43" s="2"/>
      <c r="H43" s="2"/>
      <c r="I43" s="2"/>
    </row>
    <row r="44" spans="1:9" ht="13.6" hidden="1" customHeight="1" outlineLevel="1" x14ac:dyDescent="0.2">
      <c r="A44" s="128"/>
      <c r="B44" s="132"/>
      <c r="C44" s="14" t="s">
        <v>6</v>
      </c>
      <c r="D44" s="19"/>
      <c r="E44" s="20"/>
      <c r="F44" s="60"/>
      <c r="G44" s="9"/>
      <c r="H44" s="9"/>
      <c r="I44" s="9"/>
    </row>
    <row r="45" spans="1:9" ht="28.55" hidden="1" customHeight="1" outlineLevel="1" x14ac:dyDescent="0.2">
      <c r="A45" s="128"/>
      <c r="B45" s="15" t="s">
        <v>5</v>
      </c>
      <c r="C45" s="18" t="s">
        <v>22</v>
      </c>
      <c r="D45" s="18" t="s">
        <v>22</v>
      </c>
      <c r="E45" s="18" t="s">
        <v>22</v>
      </c>
      <c r="F45" s="60"/>
      <c r="G45" s="18">
        <f t="shared" ref="G45" si="10">SUM(G42:G44)</f>
        <v>0</v>
      </c>
      <c r="H45" s="18">
        <f t="shared" ref="H45" si="11">SUM(H42:H44)</f>
        <v>0</v>
      </c>
      <c r="I45" s="18" t="s">
        <v>22</v>
      </c>
    </row>
    <row r="46" spans="1:9" ht="33.799999999999997" customHeight="1" collapsed="1" x14ac:dyDescent="0.25">
      <c r="A46" s="110" t="s">
        <v>46</v>
      </c>
      <c r="B46" s="111"/>
      <c r="C46" s="111"/>
      <c r="D46" s="111"/>
      <c r="E46" s="112"/>
      <c r="F46" s="60"/>
      <c r="G46" s="11">
        <f>G45+G41+G37+G33+G29+G25+G21+G15</f>
        <v>0</v>
      </c>
      <c r="H46" s="11">
        <f>H45+H41+H37+H33+H29+H25+H21+H15</f>
        <v>0</v>
      </c>
      <c r="I46" s="11" t="s">
        <v>22</v>
      </c>
    </row>
    <row r="47" spans="1:9" ht="18" hidden="1" customHeight="1" x14ac:dyDescent="0.2">
      <c r="A47" s="118">
        <v>3</v>
      </c>
      <c r="B47" s="97" t="s">
        <v>67</v>
      </c>
      <c r="C47" s="14" t="s">
        <v>6</v>
      </c>
      <c r="D47" s="9"/>
      <c r="E47" s="9"/>
      <c r="F47" s="60"/>
      <c r="G47" s="9"/>
      <c r="H47" s="9"/>
      <c r="I47" s="9"/>
    </row>
    <row r="48" spans="1:9" ht="15.8" hidden="1" x14ac:dyDescent="0.2">
      <c r="A48" s="119"/>
      <c r="B48" s="98"/>
      <c r="C48" s="14" t="s">
        <v>13</v>
      </c>
      <c r="D48" s="2"/>
      <c r="E48" s="2"/>
      <c r="F48" s="60"/>
      <c r="G48" s="2"/>
      <c r="H48" s="2"/>
      <c r="I48" s="2"/>
    </row>
    <row r="49" spans="1:9" ht="15.8" hidden="1" x14ac:dyDescent="0.2">
      <c r="A49" s="119"/>
      <c r="B49" s="109"/>
      <c r="C49" s="14" t="s">
        <v>6</v>
      </c>
      <c r="D49" s="2"/>
      <c r="E49" s="2"/>
      <c r="F49" s="60"/>
      <c r="G49" s="2"/>
      <c r="H49" s="2"/>
      <c r="I49" s="2"/>
    </row>
    <row r="50" spans="1:9" ht="31.6" hidden="1" x14ac:dyDescent="0.2">
      <c r="A50" s="120"/>
      <c r="B50" s="15" t="s">
        <v>5</v>
      </c>
      <c r="C50" s="62" t="s">
        <v>22</v>
      </c>
      <c r="D50" s="18" t="s">
        <v>22</v>
      </c>
      <c r="E50" s="18" t="s">
        <v>22</v>
      </c>
      <c r="F50" s="60"/>
      <c r="G50" s="18">
        <f t="shared" ref="G50" si="12">SUM(G47:G49)</f>
        <v>0</v>
      </c>
      <c r="H50" s="18">
        <f t="shared" ref="H50" si="13">SUM(H47:H49)</f>
        <v>0</v>
      </c>
      <c r="I50" s="18" t="s">
        <v>22</v>
      </c>
    </row>
    <row r="51" spans="1:9" ht="38.25" customHeight="1" x14ac:dyDescent="0.25">
      <c r="A51" s="118">
        <v>4</v>
      </c>
      <c r="B51" s="97" t="s">
        <v>68</v>
      </c>
      <c r="C51" s="66" t="s">
        <v>100</v>
      </c>
      <c r="D51" s="70"/>
      <c r="E51" s="64" t="s">
        <v>99</v>
      </c>
      <c r="F51" s="71">
        <v>4</v>
      </c>
      <c r="G51" s="92">
        <v>69</v>
      </c>
      <c r="H51" s="92">
        <f t="shared" ref="H51:H54" si="14">F51*G51</f>
        <v>276</v>
      </c>
      <c r="I51" s="2"/>
    </row>
    <row r="52" spans="1:9" ht="16.5" customHeight="1" x14ac:dyDescent="0.25">
      <c r="A52" s="119"/>
      <c r="B52" s="98"/>
      <c r="C52" s="66" t="s">
        <v>101</v>
      </c>
      <c r="D52" s="70"/>
      <c r="E52" s="64" t="s">
        <v>99</v>
      </c>
      <c r="F52" s="71">
        <v>5</v>
      </c>
      <c r="G52" s="92">
        <v>79</v>
      </c>
      <c r="H52" s="92">
        <f t="shared" si="14"/>
        <v>395</v>
      </c>
      <c r="I52" s="44"/>
    </row>
    <row r="53" spans="1:9" ht="16.5" customHeight="1" x14ac:dyDescent="0.25">
      <c r="A53" s="119"/>
      <c r="B53" s="98"/>
      <c r="C53" s="66" t="s">
        <v>102</v>
      </c>
      <c r="D53" s="70"/>
      <c r="E53" s="64" t="s">
        <v>99</v>
      </c>
      <c r="F53" s="71">
        <v>6</v>
      </c>
      <c r="G53" s="92">
        <v>2.5</v>
      </c>
      <c r="H53" s="92">
        <f t="shared" si="14"/>
        <v>15</v>
      </c>
      <c r="I53" s="44"/>
    </row>
    <row r="54" spans="1:9" ht="16.5" customHeight="1" x14ac:dyDescent="0.25">
      <c r="A54" s="119"/>
      <c r="B54" s="98"/>
      <c r="C54" s="66" t="s">
        <v>103</v>
      </c>
      <c r="D54" s="70"/>
      <c r="E54" s="64" t="s">
        <v>99</v>
      </c>
      <c r="F54" s="71">
        <v>35</v>
      </c>
      <c r="G54" s="92">
        <v>1</v>
      </c>
      <c r="H54" s="92">
        <f t="shared" si="14"/>
        <v>35</v>
      </c>
      <c r="I54" s="44"/>
    </row>
    <row r="55" spans="1:9" ht="16.5" customHeight="1" x14ac:dyDescent="0.25">
      <c r="A55" s="119"/>
      <c r="B55" s="98"/>
      <c r="C55" s="89" t="s">
        <v>156</v>
      </c>
      <c r="D55" s="70"/>
      <c r="E55" s="64" t="s">
        <v>99</v>
      </c>
      <c r="F55" s="90">
        <v>1</v>
      </c>
      <c r="G55" s="91">
        <v>65</v>
      </c>
      <c r="H55" s="78">
        <v>65</v>
      </c>
      <c r="I55" s="82"/>
    </row>
    <row r="56" spans="1:9" ht="16.5" customHeight="1" x14ac:dyDescent="0.25">
      <c r="A56" s="119"/>
      <c r="B56" s="98"/>
      <c r="C56" s="89" t="s">
        <v>273</v>
      </c>
      <c r="D56" s="70"/>
      <c r="E56" s="64" t="s">
        <v>99</v>
      </c>
      <c r="F56" s="90">
        <v>1</v>
      </c>
      <c r="G56" s="91">
        <v>55</v>
      </c>
      <c r="H56" s="78">
        <v>55</v>
      </c>
      <c r="I56" s="82"/>
    </row>
    <row r="57" spans="1:9" ht="16.5" customHeight="1" x14ac:dyDescent="0.25">
      <c r="A57" s="119"/>
      <c r="B57" s="98"/>
      <c r="C57" s="89" t="s">
        <v>274</v>
      </c>
      <c r="D57" s="70"/>
      <c r="E57" s="64" t="s">
        <v>99</v>
      </c>
      <c r="F57" s="90">
        <v>2</v>
      </c>
      <c r="G57" s="91">
        <v>190</v>
      </c>
      <c r="H57" s="78">
        <v>380</v>
      </c>
      <c r="I57" s="82"/>
    </row>
    <row r="58" spans="1:9" ht="16.5" customHeight="1" x14ac:dyDescent="0.25">
      <c r="A58" s="119"/>
      <c r="B58" s="98"/>
      <c r="C58" s="89" t="s">
        <v>275</v>
      </c>
      <c r="D58" s="70"/>
      <c r="E58" s="64" t="s">
        <v>99</v>
      </c>
      <c r="F58" s="90">
        <v>1</v>
      </c>
      <c r="G58" s="91">
        <v>190</v>
      </c>
      <c r="H58" s="78">
        <v>190</v>
      </c>
      <c r="I58" s="82"/>
    </row>
    <row r="59" spans="1:9" ht="16.5" customHeight="1" x14ac:dyDescent="0.25">
      <c r="A59" s="119"/>
      <c r="B59" s="98"/>
      <c r="C59" s="89" t="s">
        <v>276</v>
      </c>
      <c r="D59" s="70"/>
      <c r="E59" s="64" t="s">
        <v>99</v>
      </c>
      <c r="F59" s="90">
        <v>2</v>
      </c>
      <c r="G59" s="91">
        <v>250</v>
      </c>
      <c r="H59" s="78">
        <v>500</v>
      </c>
      <c r="I59" s="82"/>
    </row>
    <row r="60" spans="1:9" ht="16.5" customHeight="1" x14ac:dyDescent="0.25">
      <c r="A60" s="119"/>
      <c r="B60" s="98"/>
      <c r="C60" s="89" t="s">
        <v>277</v>
      </c>
      <c r="D60" s="70"/>
      <c r="E60" s="64" t="s">
        <v>99</v>
      </c>
      <c r="F60" s="90">
        <v>4</v>
      </c>
      <c r="G60" s="91">
        <v>200</v>
      </c>
      <c r="H60" s="78">
        <v>800</v>
      </c>
      <c r="I60" s="82"/>
    </row>
    <row r="61" spans="1:9" ht="16.5" customHeight="1" x14ac:dyDescent="0.25">
      <c r="A61" s="119"/>
      <c r="B61" s="98"/>
      <c r="C61" s="89" t="s">
        <v>278</v>
      </c>
      <c r="D61" s="70"/>
      <c r="E61" s="64" t="s">
        <v>99</v>
      </c>
      <c r="F61" s="90">
        <v>1</v>
      </c>
      <c r="G61" s="91">
        <v>250</v>
      </c>
      <c r="H61" s="78">
        <v>250</v>
      </c>
      <c r="I61" s="44"/>
    </row>
    <row r="62" spans="1:9" x14ac:dyDescent="0.25">
      <c r="A62" s="119"/>
      <c r="B62" s="109"/>
      <c r="C62" s="89" t="s">
        <v>279</v>
      </c>
      <c r="D62" s="64"/>
      <c r="E62" s="64" t="s">
        <v>99</v>
      </c>
      <c r="F62" s="90">
        <v>1</v>
      </c>
      <c r="G62" s="91">
        <v>380</v>
      </c>
      <c r="H62" s="78">
        <v>380</v>
      </c>
      <c r="I62" s="8"/>
    </row>
    <row r="63" spans="1:9" ht="31.25" x14ac:dyDescent="0.25">
      <c r="A63" s="120"/>
      <c r="B63" s="15" t="s">
        <v>5</v>
      </c>
      <c r="C63" s="11" t="s">
        <v>22</v>
      </c>
      <c r="D63" s="11" t="s">
        <v>22</v>
      </c>
      <c r="E63" s="11" t="s">
        <v>22</v>
      </c>
      <c r="F63" s="93">
        <f>SUM(F51:F62)</f>
        <v>63</v>
      </c>
      <c r="G63" s="72"/>
      <c r="H63" s="72">
        <f>SUM(H51:H62)</f>
        <v>3341</v>
      </c>
      <c r="I63" s="11" t="s">
        <v>22</v>
      </c>
    </row>
    <row r="64" spans="1:9" ht="18" hidden="1" customHeight="1" outlineLevel="1" x14ac:dyDescent="0.2">
      <c r="A64" s="118" t="s">
        <v>72</v>
      </c>
      <c r="B64" s="97" t="s">
        <v>69</v>
      </c>
      <c r="C64" s="5" t="s">
        <v>6</v>
      </c>
      <c r="D64" s="2"/>
      <c r="E64" s="2"/>
      <c r="F64" s="60"/>
      <c r="G64" s="73"/>
      <c r="H64" s="73"/>
      <c r="I64" s="2"/>
    </row>
    <row r="65" spans="1:9" ht="14.95" hidden="1" customHeight="1" outlineLevel="1" x14ac:dyDescent="0.2">
      <c r="A65" s="119"/>
      <c r="B65" s="98"/>
      <c r="C65" s="5" t="s">
        <v>13</v>
      </c>
      <c r="D65" s="2"/>
      <c r="E65" s="2"/>
      <c r="F65" s="60"/>
      <c r="G65" s="73"/>
      <c r="H65" s="73"/>
      <c r="I65" s="2"/>
    </row>
    <row r="66" spans="1:9" ht="17.350000000000001" hidden="1" customHeight="1" outlineLevel="1" x14ac:dyDescent="0.2">
      <c r="A66" s="119"/>
      <c r="B66" s="109"/>
      <c r="C66" s="5" t="s">
        <v>6</v>
      </c>
      <c r="D66" s="2"/>
      <c r="E66" s="2"/>
      <c r="F66" s="60"/>
      <c r="G66" s="73"/>
      <c r="H66" s="73"/>
      <c r="I66" s="2"/>
    </row>
    <row r="67" spans="1:9" ht="30.75" hidden="1" customHeight="1" outlineLevel="1" x14ac:dyDescent="0.2">
      <c r="A67" s="120"/>
      <c r="B67" s="15" t="s">
        <v>5</v>
      </c>
      <c r="C67" s="11" t="s">
        <v>22</v>
      </c>
      <c r="D67" s="11" t="s">
        <v>22</v>
      </c>
      <c r="E67" s="11" t="s">
        <v>22</v>
      </c>
      <c r="F67" s="60"/>
      <c r="G67" s="72">
        <f t="shared" ref="G67" si="15">SUM(G64:G66)</f>
        <v>0</v>
      </c>
      <c r="H67" s="72">
        <f t="shared" ref="H67" si="16">SUM(H64:H66)</f>
        <v>0</v>
      </c>
      <c r="I67" s="11" t="s">
        <v>22</v>
      </c>
    </row>
    <row r="68" spans="1:9" ht="18.7" hidden="1" customHeight="1" outlineLevel="1" x14ac:dyDescent="0.2">
      <c r="A68" s="118" t="s">
        <v>73</v>
      </c>
      <c r="B68" s="97" t="s">
        <v>70</v>
      </c>
      <c r="C68" s="5" t="s">
        <v>6</v>
      </c>
      <c r="D68" s="2"/>
      <c r="E68" s="2"/>
      <c r="F68" s="60"/>
      <c r="G68" s="73"/>
      <c r="H68" s="73"/>
      <c r="I68" s="2"/>
    </row>
    <row r="69" spans="1:9" ht="15.8" hidden="1" outlineLevel="1" x14ac:dyDescent="0.2">
      <c r="A69" s="119"/>
      <c r="B69" s="98"/>
      <c r="C69" s="5" t="s">
        <v>13</v>
      </c>
      <c r="D69" s="9"/>
      <c r="E69" s="9"/>
      <c r="F69" s="60"/>
      <c r="G69" s="74"/>
      <c r="H69" s="74"/>
      <c r="I69" s="9"/>
    </row>
    <row r="70" spans="1:9" ht="15.8" hidden="1" outlineLevel="1" x14ac:dyDescent="0.2">
      <c r="A70" s="119"/>
      <c r="B70" s="109"/>
      <c r="C70" s="5" t="s">
        <v>6</v>
      </c>
      <c r="D70" s="9"/>
      <c r="E70" s="9"/>
      <c r="F70" s="60"/>
      <c r="G70" s="74"/>
      <c r="H70" s="74"/>
      <c r="I70" s="9"/>
    </row>
    <row r="71" spans="1:9" ht="31.6" hidden="1" outlineLevel="1" x14ac:dyDescent="0.2">
      <c r="A71" s="120"/>
      <c r="B71" s="15" t="s">
        <v>5</v>
      </c>
      <c r="C71" s="11" t="s">
        <v>22</v>
      </c>
      <c r="D71" s="11" t="s">
        <v>22</v>
      </c>
      <c r="E71" s="11" t="s">
        <v>22</v>
      </c>
      <c r="F71" s="60"/>
      <c r="G71" s="72">
        <f t="shared" ref="G71" si="17">SUM(G68:G70)</f>
        <v>0</v>
      </c>
      <c r="H71" s="72">
        <f t="shared" ref="H71" si="18">SUM(H68:H70)</f>
        <v>0</v>
      </c>
      <c r="I71" s="11" t="s">
        <v>22</v>
      </c>
    </row>
    <row r="72" spans="1:9" ht="18" hidden="1" customHeight="1" outlineLevel="1" x14ac:dyDescent="0.2">
      <c r="A72" s="118" t="s">
        <v>74</v>
      </c>
      <c r="B72" s="124" t="s">
        <v>71</v>
      </c>
      <c r="C72" s="5" t="s">
        <v>6</v>
      </c>
      <c r="D72" s="9"/>
      <c r="E72" s="9"/>
      <c r="F72" s="60"/>
      <c r="G72" s="74"/>
      <c r="H72" s="74"/>
      <c r="I72" s="9"/>
    </row>
    <row r="73" spans="1:9" ht="16.5" hidden="1" customHeight="1" outlineLevel="1" x14ac:dyDescent="0.2">
      <c r="A73" s="119"/>
      <c r="B73" s="124"/>
      <c r="C73" s="5" t="s">
        <v>13</v>
      </c>
      <c r="D73" s="2"/>
      <c r="E73" s="20"/>
      <c r="F73" s="60"/>
      <c r="G73" s="74"/>
      <c r="H73" s="74"/>
      <c r="I73" s="9"/>
    </row>
    <row r="74" spans="1:9" ht="16.5" hidden="1" customHeight="1" outlineLevel="1" x14ac:dyDescent="0.2">
      <c r="A74" s="119"/>
      <c r="B74" s="124"/>
      <c r="C74" s="5" t="s">
        <v>6</v>
      </c>
      <c r="D74" s="2"/>
      <c r="E74" s="20"/>
      <c r="F74" s="60"/>
      <c r="G74" s="74"/>
      <c r="H74" s="74"/>
      <c r="I74" s="9"/>
    </row>
    <row r="75" spans="1:9" ht="29.25" hidden="1" customHeight="1" outlineLevel="1" x14ac:dyDescent="0.2">
      <c r="A75" s="120"/>
      <c r="B75" s="15" t="s">
        <v>5</v>
      </c>
      <c r="C75" s="11" t="s">
        <v>22</v>
      </c>
      <c r="D75" s="11" t="s">
        <v>22</v>
      </c>
      <c r="E75" s="11" t="s">
        <v>22</v>
      </c>
      <c r="F75" s="60"/>
      <c r="G75" s="72">
        <f t="shared" ref="G75" si="19">SUM(G72:G74)</f>
        <v>0</v>
      </c>
      <c r="H75" s="72">
        <f t="shared" ref="H75" si="20">SUM(H72:H74)</f>
        <v>0</v>
      </c>
      <c r="I75" s="11" t="s">
        <v>22</v>
      </c>
    </row>
    <row r="76" spans="1:9" ht="31.6" customHeight="1" collapsed="1" x14ac:dyDescent="0.25">
      <c r="A76" s="110" t="s">
        <v>47</v>
      </c>
      <c r="B76" s="111"/>
      <c r="C76" s="111"/>
      <c r="D76" s="111"/>
      <c r="E76" s="112"/>
      <c r="F76" s="60"/>
      <c r="G76" s="72">
        <f>G75+G71+G67+G63+G50</f>
        <v>0</v>
      </c>
      <c r="H76" s="72">
        <f>H75+H71+H67+H63+H50</f>
        <v>3341</v>
      </c>
      <c r="I76" s="11" t="s">
        <v>22</v>
      </c>
    </row>
    <row r="77" spans="1:9" ht="15.8" customHeight="1" x14ac:dyDescent="0.25">
      <c r="A77" s="110" t="s">
        <v>48</v>
      </c>
      <c r="B77" s="111"/>
      <c r="C77" s="111"/>
      <c r="D77" s="111"/>
      <c r="E77" s="112"/>
      <c r="F77" s="60"/>
      <c r="G77" s="72">
        <f>G76+G46</f>
        <v>0</v>
      </c>
      <c r="H77" s="72">
        <f>H76+H46</f>
        <v>3341</v>
      </c>
      <c r="I77" s="11" t="s">
        <v>22</v>
      </c>
    </row>
    <row r="78" spans="1:9" ht="16.3" x14ac:dyDescent="0.3">
      <c r="A78" s="25"/>
      <c r="B78" s="16"/>
      <c r="C78" s="16"/>
      <c r="D78" s="16"/>
      <c r="E78" s="16"/>
      <c r="F78" s="61"/>
      <c r="G78" s="16"/>
      <c r="H78" s="16"/>
      <c r="I78" s="16"/>
    </row>
    <row r="79" spans="1:9" ht="16.3" x14ac:dyDescent="0.3">
      <c r="A79" s="25"/>
      <c r="B79" s="27"/>
      <c r="C79" s="27"/>
      <c r="D79" s="16"/>
      <c r="E79" s="16"/>
      <c r="F79" s="61"/>
      <c r="G79" s="16"/>
      <c r="H79" s="16"/>
      <c r="I79" s="16"/>
    </row>
    <row r="80" spans="1:9" ht="16.3" x14ac:dyDescent="0.3">
      <c r="A80" s="26"/>
      <c r="B80" s="16"/>
      <c r="C80" s="16"/>
      <c r="D80" s="16"/>
      <c r="E80" s="16"/>
      <c r="F80" s="61"/>
      <c r="G80" s="16"/>
      <c r="H80" s="16"/>
      <c r="I80" s="16"/>
    </row>
    <row r="81" spans="6:6" x14ac:dyDescent="0.25">
      <c r="F81" s="61"/>
    </row>
    <row r="82" spans="6:6" x14ac:dyDescent="0.25">
      <c r="F82" s="61"/>
    </row>
    <row r="83" spans="6:6" x14ac:dyDescent="0.25">
      <c r="F83" s="61"/>
    </row>
    <row r="84" spans="6:6" x14ac:dyDescent="0.25">
      <c r="F84" s="61"/>
    </row>
    <row r="85" spans="6:6" x14ac:dyDescent="0.25">
      <c r="F85" s="61"/>
    </row>
    <row r="86" spans="6:6" x14ac:dyDescent="0.25">
      <c r="F86" s="61"/>
    </row>
    <row r="87" spans="6:6" x14ac:dyDescent="0.25">
      <c r="F87" s="61"/>
    </row>
    <row r="88" spans="6:6" x14ac:dyDescent="0.25">
      <c r="F88" s="61"/>
    </row>
    <row r="89" spans="6:6" x14ac:dyDescent="0.25">
      <c r="F89" s="61"/>
    </row>
    <row r="90" spans="6:6" x14ac:dyDescent="0.25">
      <c r="F90" s="61"/>
    </row>
    <row r="91" spans="6:6" x14ac:dyDescent="0.25">
      <c r="F91" s="61"/>
    </row>
    <row r="92" spans="6:6" x14ac:dyDescent="0.25">
      <c r="F92" s="61"/>
    </row>
    <row r="93" spans="6:6" x14ac:dyDescent="0.25">
      <c r="F93" s="61"/>
    </row>
    <row r="94" spans="6:6" x14ac:dyDescent="0.25">
      <c r="F94" s="61"/>
    </row>
    <row r="95" spans="6:6" x14ac:dyDescent="0.25">
      <c r="F95" s="61"/>
    </row>
    <row r="96" spans="6:6" x14ac:dyDescent="0.25">
      <c r="F96" s="61"/>
    </row>
    <row r="97" spans="6:6" x14ac:dyDescent="0.25">
      <c r="F97" s="61"/>
    </row>
    <row r="98" spans="6:6" x14ac:dyDescent="0.25">
      <c r="F98" s="61"/>
    </row>
    <row r="99" spans="6:6" x14ac:dyDescent="0.25">
      <c r="F99" s="61"/>
    </row>
    <row r="100" spans="6:6" x14ac:dyDescent="0.25">
      <c r="F100" s="61"/>
    </row>
    <row r="101" spans="6:6" x14ac:dyDescent="0.25">
      <c r="F101" s="61"/>
    </row>
    <row r="102" spans="6:6" x14ac:dyDescent="0.25">
      <c r="F102" s="61"/>
    </row>
    <row r="103" spans="6:6" x14ac:dyDescent="0.25">
      <c r="F103" s="61"/>
    </row>
    <row r="104" spans="6:6" x14ac:dyDescent="0.25">
      <c r="F104" s="61"/>
    </row>
    <row r="105" spans="6:6" x14ac:dyDescent="0.25">
      <c r="F105" s="61"/>
    </row>
    <row r="106" spans="6:6" x14ac:dyDescent="0.25">
      <c r="F106" s="61"/>
    </row>
    <row r="107" spans="6:6" x14ac:dyDescent="0.25">
      <c r="F107" s="61"/>
    </row>
    <row r="108" spans="6:6" x14ac:dyDescent="0.25">
      <c r="F108" s="61"/>
    </row>
    <row r="109" spans="6:6" x14ac:dyDescent="0.25">
      <c r="F109" s="61"/>
    </row>
    <row r="110" spans="6:6" x14ac:dyDescent="0.25">
      <c r="F110" s="61"/>
    </row>
    <row r="111" spans="6:6" x14ac:dyDescent="0.25">
      <c r="F111" s="61"/>
    </row>
    <row r="112" spans="6:6" x14ac:dyDescent="0.25">
      <c r="F112" s="61"/>
    </row>
    <row r="113" spans="6:6" x14ac:dyDescent="0.25">
      <c r="F113" s="61"/>
    </row>
    <row r="114" spans="6:6" x14ac:dyDescent="0.25">
      <c r="F114" s="61"/>
    </row>
    <row r="115" spans="6:6" x14ac:dyDescent="0.25">
      <c r="F115" s="61"/>
    </row>
    <row r="116" spans="6:6" x14ac:dyDescent="0.25">
      <c r="F116" s="61"/>
    </row>
    <row r="117" spans="6:6" x14ac:dyDescent="0.25">
      <c r="F117" s="61"/>
    </row>
    <row r="118" spans="6:6" x14ac:dyDescent="0.25">
      <c r="F118" s="61"/>
    </row>
    <row r="119" spans="6:6" x14ac:dyDescent="0.25">
      <c r="F119" s="61"/>
    </row>
    <row r="120" spans="6:6" x14ac:dyDescent="0.25">
      <c r="F120" s="61"/>
    </row>
    <row r="121" spans="6:6" x14ac:dyDescent="0.25">
      <c r="F121" s="61"/>
    </row>
    <row r="122" spans="6:6" x14ac:dyDescent="0.25">
      <c r="F122" s="61"/>
    </row>
    <row r="123" spans="6:6" x14ac:dyDescent="0.25">
      <c r="F123" s="61"/>
    </row>
    <row r="124" spans="6:6" x14ac:dyDescent="0.25">
      <c r="F124" s="61"/>
    </row>
    <row r="125" spans="6:6" x14ac:dyDescent="0.25">
      <c r="F125" s="61"/>
    </row>
    <row r="126" spans="6:6" x14ac:dyDescent="0.25">
      <c r="F126" s="61"/>
    </row>
    <row r="127" spans="6:6" x14ac:dyDescent="0.25">
      <c r="F127" s="61"/>
    </row>
    <row r="128" spans="6:6" x14ac:dyDescent="0.25">
      <c r="F128" s="61"/>
    </row>
    <row r="129" spans="6:6" x14ac:dyDescent="0.25">
      <c r="F129" s="61"/>
    </row>
    <row r="130" spans="6:6" x14ac:dyDescent="0.25">
      <c r="F130" s="61"/>
    </row>
    <row r="131" spans="6:6" x14ac:dyDescent="0.25">
      <c r="F131" s="61"/>
    </row>
    <row r="132" spans="6:6" x14ac:dyDescent="0.25">
      <c r="F132" s="61"/>
    </row>
    <row r="133" spans="6:6" x14ac:dyDescent="0.25">
      <c r="F133" s="61"/>
    </row>
    <row r="134" spans="6:6" x14ac:dyDescent="0.25">
      <c r="F134" s="61"/>
    </row>
    <row r="135" spans="6:6" x14ac:dyDescent="0.25">
      <c r="F135" s="61"/>
    </row>
    <row r="136" spans="6:6" x14ac:dyDescent="0.25">
      <c r="F136" s="61"/>
    </row>
    <row r="137" spans="6:6" x14ac:dyDescent="0.25">
      <c r="F137" s="61"/>
    </row>
    <row r="138" spans="6:6" x14ac:dyDescent="0.25">
      <c r="F138" s="61"/>
    </row>
    <row r="139" spans="6:6" x14ac:dyDescent="0.25">
      <c r="F139" s="61"/>
    </row>
    <row r="140" spans="6:6" x14ac:dyDescent="0.25">
      <c r="F140" s="61"/>
    </row>
    <row r="141" spans="6:6" x14ac:dyDescent="0.25">
      <c r="F141" s="61"/>
    </row>
    <row r="142" spans="6:6" x14ac:dyDescent="0.25">
      <c r="F142" s="61"/>
    </row>
    <row r="143" spans="6:6" x14ac:dyDescent="0.25">
      <c r="F143" s="61"/>
    </row>
    <row r="144" spans="6:6" x14ac:dyDescent="0.25">
      <c r="F144" s="61"/>
    </row>
    <row r="145" spans="6:6" x14ac:dyDescent="0.25">
      <c r="F145" s="61"/>
    </row>
    <row r="146" spans="6:6" x14ac:dyDescent="0.25">
      <c r="F146" s="61"/>
    </row>
    <row r="147" spans="6:6" x14ac:dyDescent="0.25">
      <c r="F147" s="61"/>
    </row>
    <row r="148" spans="6:6" x14ac:dyDescent="0.25">
      <c r="F148" s="61"/>
    </row>
    <row r="149" spans="6:6" x14ac:dyDescent="0.25">
      <c r="F149" s="61"/>
    </row>
    <row r="150" spans="6:6" x14ac:dyDescent="0.25">
      <c r="F150" s="61"/>
    </row>
    <row r="151" spans="6:6" x14ac:dyDescent="0.25">
      <c r="F151" s="61"/>
    </row>
    <row r="152" spans="6:6" x14ac:dyDescent="0.25">
      <c r="F152" s="61"/>
    </row>
    <row r="153" spans="6:6" x14ac:dyDescent="0.25">
      <c r="F153" s="61"/>
    </row>
    <row r="154" spans="6:6" x14ac:dyDescent="0.25">
      <c r="F154" s="61"/>
    </row>
    <row r="155" spans="6:6" x14ac:dyDescent="0.25">
      <c r="F155" s="61"/>
    </row>
    <row r="156" spans="6:6" x14ac:dyDescent="0.25">
      <c r="F156" s="61"/>
    </row>
    <row r="157" spans="6:6" x14ac:dyDescent="0.25">
      <c r="F157" s="61"/>
    </row>
    <row r="158" spans="6:6" x14ac:dyDescent="0.25">
      <c r="F158" s="61"/>
    </row>
    <row r="159" spans="6:6" x14ac:dyDescent="0.25">
      <c r="F159" s="61"/>
    </row>
    <row r="160" spans="6:6" x14ac:dyDescent="0.25">
      <c r="F160" s="61"/>
    </row>
    <row r="161" spans="6:6" x14ac:dyDescent="0.25">
      <c r="F161" s="61"/>
    </row>
    <row r="162" spans="6:6" x14ac:dyDescent="0.25">
      <c r="F162" s="61"/>
    </row>
    <row r="163" spans="6:6" x14ac:dyDescent="0.25">
      <c r="F163" s="61"/>
    </row>
    <row r="164" spans="6:6" x14ac:dyDescent="0.25">
      <c r="F164" s="61"/>
    </row>
    <row r="165" spans="6:6" x14ac:dyDescent="0.25">
      <c r="F165" s="61"/>
    </row>
    <row r="166" spans="6:6" x14ac:dyDescent="0.25">
      <c r="F166" s="61"/>
    </row>
    <row r="167" spans="6:6" x14ac:dyDescent="0.25">
      <c r="F167" s="61"/>
    </row>
    <row r="168" spans="6:6" x14ac:dyDescent="0.25">
      <c r="F168" s="61"/>
    </row>
    <row r="169" spans="6:6" x14ac:dyDescent="0.25">
      <c r="F169" s="61"/>
    </row>
    <row r="170" spans="6:6" x14ac:dyDescent="0.25">
      <c r="F170" s="61"/>
    </row>
    <row r="171" spans="6:6" x14ac:dyDescent="0.25">
      <c r="F171" s="61"/>
    </row>
    <row r="172" spans="6:6" x14ac:dyDescent="0.25">
      <c r="F172" s="61"/>
    </row>
    <row r="173" spans="6:6" x14ac:dyDescent="0.25">
      <c r="F173" s="61"/>
    </row>
    <row r="174" spans="6:6" x14ac:dyDescent="0.25">
      <c r="F174" s="61"/>
    </row>
    <row r="175" spans="6:6" x14ac:dyDescent="0.25">
      <c r="F175" s="61"/>
    </row>
    <row r="176" spans="6:6" x14ac:dyDescent="0.25">
      <c r="F176" s="61"/>
    </row>
    <row r="177" spans="6:6" x14ac:dyDescent="0.25">
      <c r="F177" s="61"/>
    </row>
    <row r="178" spans="6:6" x14ac:dyDescent="0.25">
      <c r="F178" s="61"/>
    </row>
    <row r="179" spans="6:6" x14ac:dyDescent="0.25">
      <c r="F179" s="61"/>
    </row>
    <row r="180" spans="6:6" x14ac:dyDescent="0.25">
      <c r="F180" s="61"/>
    </row>
    <row r="181" spans="6:6" x14ac:dyDescent="0.25">
      <c r="F181" s="61"/>
    </row>
    <row r="182" spans="6:6" x14ac:dyDescent="0.25">
      <c r="F182" s="61"/>
    </row>
    <row r="183" spans="6:6" x14ac:dyDescent="0.25">
      <c r="F183" s="61"/>
    </row>
    <row r="184" spans="6:6" x14ac:dyDescent="0.25">
      <c r="F184" s="61"/>
    </row>
    <row r="185" spans="6:6" x14ac:dyDescent="0.25">
      <c r="F185" s="61"/>
    </row>
    <row r="186" spans="6:6" x14ac:dyDescent="0.25">
      <c r="F186" s="61"/>
    </row>
    <row r="187" spans="6:6" x14ac:dyDescent="0.25">
      <c r="F187" s="61"/>
    </row>
    <row r="188" spans="6:6" x14ac:dyDescent="0.25">
      <c r="F188" s="61"/>
    </row>
    <row r="189" spans="6:6" x14ac:dyDescent="0.25">
      <c r="F189" s="61"/>
    </row>
    <row r="190" spans="6:6" x14ac:dyDescent="0.25">
      <c r="F190" s="61"/>
    </row>
    <row r="191" spans="6:6" x14ac:dyDescent="0.25">
      <c r="F191" s="61"/>
    </row>
    <row r="192" spans="6:6" x14ac:dyDescent="0.25">
      <c r="F192" s="61"/>
    </row>
    <row r="193" spans="6:6" x14ac:dyDescent="0.25">
      <c r="F193" s="61"/>
    </row>
    <row r="194" spans="6:6" x14ac:dyDescent="0.25">
      <c r="F194" s="61"/>
    </row>
    <row r="195" spans="6:6" x14ac:dyDescent="0.25">
      <c r="F195" s="61"/>
    </row>
    <row r="196" spans="6:6" x14ac:dyDescent="0.25">
      <c r="F196" s="61"/>
    </row>
    <row r="197" spans="6:6" x14ac:dyDescent="0.25">
      <c r="F197" s="61"/>
    </row>
    <row r="198" spans="6:6" x14ac:dyDescent="0.25">
      <c r="F198" s="61"/>
    </row>
    <row r="199" spans="6:6" x14ac:dyDescent="0.25">
      <c r="F199" s="61"/>
    </row>
    <row r="200" spans="6:6" x14ac:dyDescent="0.25">
      <c r="F200" s="61"/>
    </row>
    <row r="201" spans="6:6" x14ac:dyDescent="0.25">
      <c r="F201" s="61"/>
    </row>
    <row r="202" spans="6:6" x14ac:dyDescent="0.25">
      <c r="F202" s="61"/>
    </row>
    <row r="203" spans="6:6" x14ac:dyDescent="0.25">
      <c r="F203" s="61"/>
    </row>
    <row r="204" spans="6:6" x14ac:dyDescent="0.25">
      <c r="F204" s="61"/>
    </row>
    <row r="205" spans="6:6" x14ac:dyDescent="0.25">
      <c r="F205" s="61"/>
    </row>
    <row r="206" spans="6:6" x14ac:dyDescent="0.25">
      <c r="F206" s="61"/>
    </row>
    <row r="207" spans="6:6" x14ac:dyDescent="0.25">
      <c r="F207" s="61"/>
    </row>
    <row r="208" spans="6:6" x14ac:dyDescent="0.25">
      <c r="F208" s="61"/>
    </row>
    <row r="209" spans="6:6" x14ac:dyDescent="0.25">
      <c r="F209" s="61"/>
    </row>
    <row r="210" spans="6:6" x14ac:dyDescent="0.25">
      <c r="F210" s="61"/>
    </row>
    <row r="211" spans="6:6" x14ac:dyDescent="0.25">
      <c r="F211" s="61"/>
    </row>
    <row r="212" spans="6:6" x14ac:dyDescent="0.25">
      <c r="F212" s="61"/>
    </row>
    <row r="213" spans="6:6" x14ac:dyDescent="0.25">
      <c r="F213" s="61"/>
    </row>
    <row r="214" spans="6:6" x14ac:dyDescent="0.25">
      <c r="F214" s="61"/>
    </row>
    <row r="215" spans="6:6" x14ac:dyDescent="0.25">
      <c r="F215" s="61"/>
    </row>
    <row r="216" spans="6:6" x14ac:dyDescent="0.25">
      <c r="F216" s="61"/>
    </row>
    <row r="217" spans="6:6" x14ac:dyDescent="0.25">
      <c r="F217" s="61"/>
    </row>
    <row r="218" spans="6:6" x14ac:dyDescent="0.25">
      <c r="F218" s="61"/>
    </row>
    <row r="219" spans="6:6" x14ac:dyDescent="0.25">
      <c r="F219" s="61"/>
    </row>
    <row r="220" spans="6:6" x14ac:dyDescent="0.25">
      <c r="F220" s="61"/>
    </row>
    <row r="221" spans="6:6" x14ac:dyDescent="0.25">
      <c r="F221" s="61"/>
    </row>
    <row r="222" spans="6:6" x14ac:dyDescent="0.25">
      <c r="F222" s="61"/>
    </row>
    <row r="223" spans="6:6" x14ac:dyDescent="0.25">
      <c r="F223" s="61"/>
    </row>
  </sheetData>
  <mergeCells count="41">
    <mergeCell ref="A7:I7"/>
    <mergeCell ref="B64:B66"/>
    <mergeCell ref="A64:A67"/>
    <mergeCell ref="B68:B70"/>
    <mergeCell ref="A68:A71"/>
    <mergeCell ref="B42:B44"/>
    <mergeCell ref="A47:A50"/>
    <mergeCell ref="B47:B49"/>
    <mergeCell ref="B51:B62"/>
    <mergeCell ref="A51:A63"/>
    <mergeCell ref="B12:B14"/>
    <mergeCell ref="B16:B20"/>
    <mergeCell ref="A16:A21"/>
    <mergeCell ref="A22:A25"/>
    <mergeCell ref="A8:A10"/>
    <mergeCell ref="C8:D8"/>
    <mergeCell ref="A76:E76"/>
    <mergeCell ref="A77:E77"/>
    <mergeCell ref="A72:A75"/>
    <mergeCell ref="B72:B74"/>
    <mergeCell ref="C9:C10"/>
    <mergeCell ref="A46:E46"/>
    <mergeCell ref="B30:B32"/>
    <mergeCell ref="B34:B36"/>
    <mergeCell ref="B26:B28"/>
    <mergeCell ref="A26:A29"/>
    <mergeCell ref="A30:A33"/>
    <mergeCell ref="A34:A37"/>
    <mergeCell ref="A38:A41"/>
    <mergeCell ref="B38:B40"/>
    <mergeCell ref="A42:A45"/>
    <mergeCell ref="B8:B10"/>
    <mergeCell ref="E8:E10"/>
    <mergeCell ref="B22:B24"/>
    <mergeCell ref="A12:A15"/>
    <mergeCell ref="F8:H8"/>
    <mergeCell ref="I8:I10"/>
    <mergeCell ref="D9:D10"/>
    <mergeCell ref="F9:F10"/>
    <mergeCell ref="G9:G10"/>
    <mergeCell ref="H9:H10"/>
  </mergeCells>
  <hyperlinks>
    <hyperlink ref="A80" location="_ftnref1" display="_ftnref1"/>
  </hyperlinks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5"/>
  <sheetViews>
    <sheetView workbookViewId="0">
      <selection activeCell="Q10" sqref="Q10"/>
    </sheetView>
  </sheetViews>
  <sheetFormatPr defaultColWidth="4.875" defaultRowHeight="15.65" x14ac:dyDescent="0.25"/>
  <cols>
    <col min="1" max="2" width="4.875" style="1"/>
    <col min="3" max="3" width="40.375" style="1" customWidth="1"/>
    <col min="4" max="4" width="22.375" style="1" customWidth="1"/>
    <col min="5" max="5" width="13.875" style="1" customWidth="1"/>
    <col min="6" max="6" width="11.75" style="1" customWidth="1"/>
    <col min="7" max="7" width="14" style="1" customWidth="1"/>
    <col min="8" max="16384" width="4.875" style="1"/>
  </cols>
  <sheetData>
    <row r="1" spans="2:7" x14ac:dyDescent="0.25">
      <c r="G1" s="1" t="s">
        <v>93</v>
      </c>
    </row>
    <row r="2" spans="2:7" x14ac:dyDescent="0.25">
      <c r="G2" s="1" t="s">
        <v>64</v>
      </c>
    </row>
    <row r="5" spans="2:7" x14ac:dyDescent="0.25">
      <c r="B5" s="136" t="s">
        <v>79</v>
      </c>
      <c r="C5" s="137"/>
      <c r="D5" s="137"/>
      <c r="E5" s="137"/>
      <c r="F5" s="137"/>
      <c r="G5" s="138"/>
    </row>
    <row r="6" spans="2:7" ht="19.55" customHeight="1" x14ac:dyDescent="0.25">
      <c r="B6" s="96" t="s">
        <v>0</v>
      </c>
      <c r="C6" s="96" t="s">
        <v>76</v>
      </c>
      <c r="D6" s="96" t="s">
        <v>2</v>
      </c>
      <c r="E6" s="96"/>
      <c r="F6" s="96"/>
      <c r="G6" s="96"/>
    </row>
    <row r="7" spans="2:7" ht="17.350000000000001" customHeight="1" x14ac:dyDescent="0.25">
      <c r="B7" s="96"/>
      <c r="C7" s="96"/>
      <c r="D7" s="96" t="s">
        <v>77</v>
      </c>
      <c r="E7" s="96" t="s">
        <v>80</v>
      </c>
      <c r="F7" s="96" t="s">
        <v>3</v>
      </c>
      <c r="G7" s="96" t="s">
        <v>45</v>
      </c>
    </row>
    <row r="8" spans="2:7" x14ac:dyDescent="0.25">
      <c r="B8" s="96"/>
      <c r="C8" s="96"/>
      <c r="D8" s="96"/>
      <c r="E8" s="96"/>
      <c r="F8" s="96"/>
      <c r="G8" s="96"/>
    </row>
    <row r="9" spans="2:7" s="36" customFormat="1" ht="12.75" x14ac:dyDescent="0.2">
      <c r="B9" s="35">
        <v>1</v>
      </c>
      <c r="C9" s="35">
        <v>2</v>
      </c>
      <c r="D9" s="35">
        <v>3</v>
      </c>
      <c r="E9" s="35">
        <v>4</v>
      </c>
      <c r="F9" s="35">
        <v>5</v>
      </c>
      <c r="G9" s="35">
        <v>6</v>
      </c>
    </row>
    <row r="10" spans="2:7" ht="15.8" x14ac:dyDescent="0.25">
      <c r="B10" s="2">
        <v>1</v>
      </c>
      <c r="C10" s="28"/>
      <c r="D10" s="28"/>
      <c r="E10" s="28"/>
      <c r="F10" s="28"/>
      <c r="G10" s="5">
        <f>E10*F10</f>
        <v>0</v>
      </c>
    </row>
    <row r="11" spans="2:7" ht="15.8" x14ac:dyDescent="0.25">
      <c r="B11" s="2">
        <v>2</v>
      </c>
      <c r="C11" s="5"/>
      <c r="D11" s="5"/>
      <c r="E11" s="5"/>
      <c r="F11" s="5"/>
      <c r="G11" s="5">
        <f t="shared" ref="G11:G12" si="0">E11*F11</f>
        <v>0</v>
      </c>
    </row>
    <row r="12" spans="2:7" ht="15.8" x14ac:dyDescent="0.25">
      <c r="B12" s="2">
        <v>3</v>
      </c>
      <c r="C12" s="5"/>
      <c r="D12" s="5"/>
      <c r="E12" s="5"/>
      <c r="F12" s="5"/>
      <c r="G12" s="5">
        <f t="shared" si="0"/>
        <v>0</v>
      </c>
    </row>
    <row r="13" spans="2:7" ht="35.35" customHeight="1" x14ac:dyDescent="0.25">
      <c r="B13" s="139" t="s">
        <v>78</v>
      </c>
      <c r="C13" s="140"/>
      <c r="D13" s="140"/>
      <c r="E13" s="141"/>
      <c r="F13" s="13">
        <f>SUM(F10:F12)</f>
        <v>0</v>
      </c>
      <c r="G13" s="13">
        <f>SUM(G10:G12)</f>
        <v>0</v>
      </c>
    </row>
    <row r="15" spans="2:7" ht="15.8" x14ac:dyDescent="0.25">
      <c r="C15" s="17"/>
    </row>
  </sheetData>
  <mergeCells count="9">
    <mergeCell ref="E7:E8"/>
    <mergeCell ref="D6:G6"/>
    <mergeCell ref="G7:G8"/>
    <mergeCell ref="B5:G5"/>
    <mergeCell ref="B13:E13"/>
    <mergeCell ref="B6:B8"/>
    <mergeCell ref="C6:C8"/>
    <mergeCell ref="D7:D8"/>
    <mergeCell ref="F7:F8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0"/>
  <sheetViews>
    <sheetView topLeftCell="A19" workbookViewId="0">
      <selection activeCell="U10" sqref="U10"/>
    </sheetView>
  </sheetViews>
  <sheetFormatPr defaultColWidth="4.875" defaultRowHeight="15.65" x14ac:dyDescent="0.25"/>
  <cols>
    <col min="1" max="2" width="4.875" style="1"/>
    <col min="3" max="3" width="40.375" style="1" customWidth="1"/>
    <col min="4" max="5" width="17.125" style="1" customWidth="1"/>
    <col min="6" max="6" width="9.375" style="1" customWidth="1"/>
    <col min="7" max="7" width="9.75" style="1" customWidth="1"/>
    <col min="8" max="8" width="13.875" style="1" customWidth="1"/>
    <col min="9" max="9" width="14" style="1" customWidth="1"/>
    <col min="10" max="16384" width="4.875" style="1"/>
  </cols>
  <sheetData>
    <row r="1" spans="2:9" x14ac:dyDescent="0.25">
      <c r="H1" s="1" t="s">
        <v>92</v>
      </c>
    </row>
    <row r="2" spans="2:9" x14ac:dyDescent="0.25">
      <c r="H2" s="1" t="s">
        <v>64</v>
      </c>
    </row>
    <row r="5" spans="2:9" x14ac:dyDescent="0.25">
      <c r="B5" s="136" t="s">
        <v>81</v>
      </c>
      <c r="C5" s="137"/>
      <c r="D5" s="137"/>
      <c r="E5" s="137"/>
      <c r="F5" s="137"/>
      <c r="G5" s="137"/>
      <c r="H5" s="137"/>
      <c r="I5" s="138"/>
    </row>
    <row r="6" spans="2:9" ht="27.7" customHeight="1" x14ac:dyDescent="0.25">
      <c r="B6" s="105" t="s">
        <v>0</v>
      </c>
      <c r="C6" s="96" t="s">
        <v>83</v>
      </c>
      <c r="D6" s="142" t="s">
        <v>84</v>
      </c>
      <c r="E6" s="105" t="s">
        <v>82</v>
      </c>
      <c r="F6" s="121" t="s">
        <v>2</v>
      </c>
      <c r="G6" s="122"/>
      <c r="H6" s="122"/>
      <c r="I6" s="123"/>
    </row>
    <row r="7" spans="2:9" ht="17.350000000000001" customHeight="1" x14ac:dyDescent="0.25">
      <c r="B7" s="116"/>
      <c r="C7" s="96"/>
      <c r="D7" s="143"/>
      <c r="E7" s="116"/>
      <c r="F7" s="116" t="s">
        <v>87</v>
      </c>
      <c r="G7" s="116" t="s">
        <v>3</v>
      </c>
      <c r="H7" s="116" t="s">
        <v>88</v>
      </c>
      <c r="I7" s="105" t="s">
        <v>45</v>
      </c>
    </row>
    <row r="8" spans="2:9" x14ac:dyDescent="0.25">
      <c r="B8" s="116"/>
      <c r="C8" s="96"/>
      <c r="D8" s="143"/>
      <c r="E8" s="116"/>
      <c r="F8" s="116"/>
      <c r="G8" s="116"/>
      <c r="H8" s="116"/>
      <c r="I8" s="116"/>
    </row>
    <row r="9" spans="2:9" ht="50.95" customHeight="1" x14ac:dyDescent="0.25">
      <c r="B9" s="117"/>
      <c r="C9" s="96"/>
      <c r="D9" s="144"/>
      <c r="E9" s="117"/>
      <c r="F9" s="117"/>
      <c r="G9" s="117"/>
      <c r="H9" s="117"/>
      <c r="I9" s="117"/>
    </row>
    <row r="10" spans="2:9" s="36" customFormat="1" ht="12.75" x14ac:dyDescent="0.2">
      <c r="B10" s="37">
        <v>1</v>
      </c>
      <c r="C10" s="35">
        <v>2</v>
      </c>
      <c r="D10" s="38">
        <v>3</v>
      </c>
      <c r="E10" s="37">
        <v>4</v>
      </c>
      <c r="F10" s="37">
        <v>5</v>
      </c>
      <c r="G10" s="35">
        <v>6</v>
      </c>
      <c r="H10" s="35">
        <v>7</v>
      </c>
      <c r="I10" s="35">
        <v>8</v>
      </c>
    </row>
    <row r="11" spans="2:9" ht="17.350000000000001" customHeight="1" x14ac:dyDescent="0.25">
      <c r="B11" s="105">
        <v>1</v>
      </c>
      <c r="C11" s="105" t="s">
        <v>86</v>
      </c>
      <c r="D11" s="105">
        <v>22985083</v>
      </c>
      <c r="E11" s="105" t="s">
        <v>85</v>
      </c>
      <c r="F11" s="29"/>
      <c r="G11" s="29"/>
      <c r="H11" s="29"/>
      <c r="I11" s="30">
        <f>G11*H11</f>
        <v>0</v>
      </c>
    </row>
    <row r="12" spans="2:9" x14ac:dyDescent="0.25">
      <c r="B12" s="116"/>
      <c r="C12" s="116"/>
      <c r="D12" s="116"/>
      <c r="E12" s="116"/>
      <c r="F12" s="28"/>
      <c r="G12" s="28"/>
      <c r="H12" s="28"/>
      <c r="I12" s="30">
        <f t="shared" ref="I12:I27" si="0">G12*H12</f>
        <v>0</v>
      </c>
    </row>
    <row r="13" spans="2:9" x14ac:dyDescent="0.25">
      <c r="B13" s="116"/>
      <c r="C13" s="116"/>
      <c r="D13" s="116"/>
      <c r="E13" s="116"/>
      <c r="F13" s="5"/>
      <c r="G13" s="5"/>
      <c r="H13" s="5"/>
      <c r="I13" s="30">
        <f t="shared" si="0"/>
        <v>0</v>
      </c>
    </row>
    <row r="14" spans="2:9" x14ac:dyDescent="0.25">
      <c r="B14" s="116"/>
      <c r="C14" s="116"/>
      <c r="D14" s="116"/>
      <c r="E14" s="116"/>
      <c r="F14" s="5"/>
      <c r="G14" s="5"/>
      <c r="H14" s="5"/>
      <c r="I14" s="30">
        <f t="shared" si="0"/>
        <v>0</v>
      </c>
    </row>
    <row r="15" spans="2:9" x14ac:dyDescent="0.25">
      <c r="B15" s="116"/>
      <c r="C15" s="116"/>
      <c r="D15" s="116"/>
      <c r="E15" s="116"/>
      <c r="F15" s="5"/>
      <c r="G15" s="5"/>
      <c r="H15" s="5"/>
      <c r="I15" s="30">
        <f t="shared" si="0"/>
        <v>0</v>
      </c>
    </row>
    <row r="16" spans="2:9" x14ac:dyDescent="0.25">
      <c r="B16" s="116"/>
      <c r="C16" s="116"/>
      <c r="D16" s="116"/>
      <c r="E16" s="117"/>
      <c r="F16" s="5"/>
      <c r="G16" s="5"/>
      <c r="H16" s="5"/>
      <c r="I16" s="30">
        <f t="shared" si="0"/>
        <v>0</v>
      </c>
    </row>
    <row r="17" spans="2:9" x14ac:dyDescent="0.25">
      <c r="B17" s="116"/>
      <c r="C17" s="116"/>
      <c r="D17" s="116"/>
      <c r="E17" s="105" t="s">
        <v>89</v>
      </c>
      <c r="F17" s="5"/>
      <c r="G17" s="5"/>
      <c r="H17" s="5"/>
      <c r="I17" s="30">
        <f t="shared" si="0"/>
        <v>0</v>
      </c>
    </row>
    <row r="18" spans="2:9" x14ac:dyDescent="0.25">
      <c r="B18" s="116"/>
      <c r="C18" s="116"/>
      <c r="D18" s="116"/>
      <c r="E18" s="116"/>
      <c r="F18" s="5"/>
      <c r="G18" s="5"/>
      <c r="H18" s="5"/>
      <c r="I18" s="30">
        <f t="shared" si="0"/>
        <v>0</v>
      </c>
    </row>
    <row r="19" spans="2:9" x14ac:dyDescent="0.25">
      <c r="B19" s="116"/>
      <c r="C19" s="116"/>
      <c r="D19" s="116"/>
      <c r="E19" s="116"/>
      <c r="F19" s="5"/>
      <c r="G19" s="5"/>
      <c r="H19" s="5"/>
      <c r="I19" s="30">
        <f t="shared" si="0"/>
        <v>0</v>
      </c>
    </row>
    <row r="20" spans="2:9" x14ac:dyDescent="0.25">
      <c r="B20" s="116"/>
      <c r="C20" s="116"/>
      <c r="D20" s="116"/>
      <c r="E20" s="116"/>
      <c r="F20" s="5"/>
      <c r="G20" s="5"/>
      <c r="H20" s="5"/>
      <c r="I20" s="30">
        <f t="shared" si="0"/>
        <v>0</v>
      </c>
    </row>
    <row r="21" spans="2:9" x14ac:dyDescent="0.25">
      <c r="B21" s="116"/>
      <c r="C21" s="116"/>
      <c r="D21" s="116"/>
      <c r="E21" s="116"/>
      <c r="F21" s="5"/>
      <c r="G21" s="5"/>
      <c r="H21" s="5"/>
      <c r="I21" s="30">
        <f t="shared" si="0"/>
        <v>0</v>
      </c>
    </row>
    <row r="22" spans="2:9" x14ac:dyDescent="0.25">
      <c r="B22" s="117"/>
      <c r="C22" s="117"/>
      <c r="D22" s="117"/>
      <c r="E22" s="117"/>
      <c r="F22" s="5"/>
      <c r="G22" s="5"/>
      <c r="H22" s="5"/>
      <c r="I22" s="30">
        <f t="shared" si="0"/>
        <v>0</v>
      </c>
    </row>
    <row r="23" spans="2:9" ht="15.8" x14ac:dyDescent="0.25">
      <c r="B23" s="34">
        <v>2</v>
      </c>
      <c r="C23" s="29"/>
      <c r="D23" s="29"/>
      <c r="E23" s="33"/>
      <c r="F23" s="5"/>
      <c r="G23" s="5"/>
      <c r="H23" s="5"/>
      <c r="I23" s="30">
        <f t="shared" si="0"/>
        <v>0</v>
      </c>
    </row>
    <row r="24" spans="2:9" ht="15.8" x14ac:dyDescent="0.25">
      <c r="B24" s="34">
        <v>3</v>
      </c>
      <c r="C24" s="29"/>
      <c r="D24" s="29"/>
      <c r="E24" s="33"/>
      <c r="F24" s="5"/>
      <c r="G24" s="5"/>
      <c r="H24" s="5"/>
      <c r="I24" s="30">
        <f t="shared" si="0"/>
        <v>0</v>
      </c>
    </row>
    <row r="25" spans="2:9" ht="15.8" x14ac:dyDescent="0.25">
      <c r="B25" s="34">
        <v>4</v>
      </c>
      <c r="C25" s="29"/>
      <c r="D25" s="29"/>
      <c r="E25" s="33"/>
      <c r="F25" s="5"/>
      <c r="G25" s="5"/>
      <c r="H25" s="5"/>
      <c r="I25" s="30">
        <f t="shared" si="0"/>
        <v>0</v>
      </c>
    </row>
    <row r="26" spans="2:9" ht="15.8" x14ac:dyDescent="0.25">
      <c r="B26" s="34">
        <v>5</v>
      </c>
      <c r="C26" s="29"/>
      <c r="D26" s="29"/>
      <c r="E26" s="33"/>
      <c r="F26" s="5"/>
      <c r="G26" s="5"/>
      <c r="H26" s="5"/>
      <c r="I26" s="30">
        <f t="shared" si="0"/>
        <v>0</v>
      </c>
    </row>
    <row r="27" spans="2:9" ht="15.8" x14ac:dyDescent="0.25">
      <c r="B27" s="34">
        <v>6</v>
      </c>
      <c r="C27" s="29"/>
      <c r="D27" s="29"/>
      <c r="E27" s="33"/>
      <c r="F27" s="5"/>
      <c r="G27" s="5"/>
      <c r="H27" s="5"/>
      <c r="I27" s="30">
        <f t="shared" si="0"/>
        <v>0</v>
      </c>
    </row>
    <row r="28" spans="2:9" ht="33.799999999999997" customHeight="1" x14ac:dyDescent="0.25">
      <c r="B28" s="139" t="s">
        <v>97</v>
      </c>
      <c r="C28" s="140"/>
      <c r="D28" s="140"/>
      <c r="E28" s="141"/>
      <c r="F28" s="32" t="s">
        <v>22</v>
      </c>
      <c r="G28" s="11" t="s">
        <v>22</v>
      </c>
      <c r="H28" s="11" t="s">
        <v>22</v>
      </c>
      <c r="I28" s="11">
        <f>SUM(I11:I27)</f>
        <v>0</v>
      </c>
    </row>
    <row r="30" spans="2:9" ht="15.8" x14ac:dyDescent="0.25">
      <c r="C30" s="17"/>
      <c r="D30" s="31"/>
      <c r="E30" s="31"/>
      <c r="F30" s="31"/>
    </row>
  </sheetData>
  <mergeCells count="16">
    <mergeCell ref="B5:I5"/>
    <mergeCell ref="B6:B9"/>
    <mergeCell ref="C6:C9"/>
    <mergeCell ref="D6:D9"/>
    <mergeCell ref="B28:E28"/>
    <mergeCell ref="B11:B22"/>
    <mergeCell ref="E11:E16"/>
    <mergeCell ref="C11:C22"/>
    <mergeCell ref="D11:D22"/>
    <mergeCell ref="E17:E22"/>
    <mergeCell ref="E6:E9"/>
    <mergeCell ref="F7:F9"/>
    <mergeCell ref="F6:I6"/>
    <mergeCell ref="G7:G9"/>
    <mergeCell ref="H7:H9"/>
    <mergeCell ref="I7:I9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Необоротні активи</vt:lpstr>
      <vt:lpstr>Запаси</vt:lpstr>
      <vt:lpstr>грош док</vt:lpstr>
      <vt:lpstr>позабаланс</vt:lpstr>
      <vt:lpstr>Запаси!_ftn1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</dc:creator>
  <cp:lastModifiedBy>Користувач Windows</cp:lastModifiedBy>
  <cp:lastPrinted>2023-02-10T13:21:21Z</cp:lastPrinted>
  <dcterms:created xsi:type="dcterms:W3CDTF">2021-02-26T10:25:26Z</dcterms:created>
  <dcterms:modified xsi:type="dcterms:W3CDTF">2023-02-24T12:53:47Z</dcterms:modified>
</cp:coreProperties>
</file>