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2 виконком 2023\проекти рішень\14.передача майна\"/>
    </mc:Choice>
  </mc:AlternateContent>
  <bookViews>
    <workbookView xWindow="0" yWindow="0" windowWidth="19195" windowHeight="10392"/>
  </bookViews>
  <sheets>
    <sheet name="Необоротні активи" sheetId="1" r:id="rId1"/>
    <sheet name="Запаси" sheetId="2" r:id="rId2"/>
    <sheet name="грош док" sheetId="3" r:id="rId3"/>
    <sheet name="позабаланс" sheetId="4" r:id="rId4"/>
  </sheets>
  <definedNames>
    <definedName name="_ftn1" localSheetId="1">Запаси!$A$71</definedName>
    <definedName name="_ftnref1" localSheetId="1">Запаси!#REF!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" l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54" i="1" l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53" i="1"/>
  <c r="J53" i="1" s="1"/>
  <c r="H51" i="2"/>
  <c r="H50" i="2"/>
  <c r="H49" i="2"/>
  <c r="H48" i="2"/>
  <c r="F18" i="2" l="1"/>
  <c r="H92" i="1"/>
  <c r="I92" i="1"/>
  <c r="J92" i="1"/>
  <c r="G92" i="1"/>
  <c r="H96" i="1"/>
  <c r="I96" i="1"/>
  <c r="J96" i="1"/>
  <c r="H100" i="1"/>
  <c r="I100" i="1"/>
  <c r="J100" i="1"/>
  <c r="H104" i="1"/>
  <c r="I104" i="1"/>
  <c r="J104" i="1"/>
  <c r="H108" i="1"/>
  <c r="I108" i="1"/>
  <c r="J108" i="1"/>
  <c r="H112" i="1"/>
  <c r="I112" i="1"/>
  <c r="J112" i="1"/>
  <c r="H117" i="1"/>
  <c r="I117" i="1"/>
  <c r="J117" i="1"/>
  <c r="G76" i="1"/>
  <c r="H76" i="1"/>
  <c r="I76" i="1"/>
  <c r="J76" i="1"/>
  <c r="G96" i="1"/>
  <c r="G100" i="1"/>
  <c r="G104" i="1"/>
  <c r="G108" i="1"/>
  <c r="G112" i="1"/>
  <c r="G117" i="1"/>
  <c r="G121" i="1"/>
  <c r="H121" i="1"/>
  <c r="I121" i="1"/>
  <c r="J121" i="1"/>
  <c r="G125" i="1"/>
  <c r="H125" i="1"/>
  <c r="I125" i="1"/>
  <c r="J125" i="1"/>
  <c r="G129" i="1"/>
  <c r="H129" i="1"/>
  <c r="I129" i="1"/>
  <c r="J129" i="1"/>
  <c r="G133" i="1"/>
  <c r="H133" i="1"/>
  <c r="I133" i="1"/>
  <c r="J133" i="1"/>
  <c r="G137" i="1"/>
  <c r="H137" i="1"/>
  <c r="I137" i="1"/>
  <c r="I138" i="1" s="1"/>
  <c r="J137" i="1"/>
  <c r="G39" i="1"/>
  <c r="H39" i="1"/>
  <c r="I39" i="1"/>
  <c r="J39" i="1"/>
  <c r="G43" i="1"/>
  <c r="H43" i="1"/>
  <c r="I43" i="1"/>
  <c r="J43" i="1"/>
  <c r="G47" i="1"/>
  <c r="H47" i="1"/>
  <c r="I47" i="1"/>
  <c r="J47" i="1"/>
  <c r="G52" i="1"/>
  <c r="H52" i="1"/>
  <c r="I52" i="1"/>
  <c r="J52" i="1"/>
  <c r="G138" i="1" l="1"/>
  <c r="I113" i="1"/>
  <c r="J138" i="1"/>
  <c r="H138" i="1"/>
  <c r="J113" i="1"/>
  <c r="H113" i="1"/>
  <c r="G113" i="1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F13" i="3"/>
  <c r="G12" i="3"/>
  <c r="G11" i="3"/>
  <c r="G10" i="3"/>
  <c r="G13" i="3" s="1"/>
  <c r="H66" i="2"/>
  <c r="G66" i="2"/>
  <c r="H62" i="2"/>
  <c r="G62" i="2"/>
  <c r="H58" i="2"/>
  <c r="G58" i="2"/>
  <c r="H54" i="2"/>
  <c r="H47" i="2"/>
  <c r="G47" i="2"/>
  <c r="H42" i="2"/>
  <c r="G42" i="2"/>
  <c r="H38" i="2"/>
  <c r="G38" i="2"/>
  <c r="H34" i="2"/>
  <c r="G34" i="2"/>
  <c r="H30" i="2"/>
  <c r="G30" i="2"/>
  <c r="H26" i="2"/>
  <c r="G26" i="2"/>
  <c r="H22" i="2"/>
  <c r="G22" i="2"/>
  <c r="H18" i="2"/>
  <c r="G18" i="2"/>
  <c r="H15" i="2"/>
  <c r="G15" i="2"/>
  <c r="F15" i="2"/>
  <c r="J35" i="1"/>
  <c r="I35" i="1"/>
  <c r="H35" i="1"/>
  <c r="G35" i="1"/>
  <c r="J31" i="1"/>
  <c r="I31" i="1"/>
  <c r="H31" i="1"/>
  <c r="G31" i="1"/>
  <c r="J27" i="1"/>
  <c r="I27" i="1"/>
  <c r="H27" i="1"/>
  <c r="G27" i="1"/>
  <c r="J24" i="1"/>
  <c r="I24" i="1"/>
  <c r="H24" i="1"/>
  <c r="G24" i="1"/>
  <c r="J20" i="1"/>
  <c r="I20" i="1"/>
  <c r="H20" i="1"/>
  <c r="G20" i="1"/>
  <c r="J16" i="1"/>
  <c r="I16" i="1"/>
  <c r="H16" i="1"/>
  <c r="G16" i="1"/>
  <c r="G67" i="2" l="1"/>
  <c r="H67" i="2"/>
  <c r="H48" i="1"/>
  <c r="H139" i="1" s="1"/>
  <c r="J48" i="1"/>
  <c r="J139" i="1" s="1"/>
  <c r="G48" i="1"/>
  <c r="G139" i="1" s="1"/>
  <c r="I48" i="1"/>
  <c r="I139" i="1" s="1"/>
  <c r="I28" i="4"/>
  <c r="G43" i="2"/>
  <c r="H43" i="2"/>
  <c r="G68" i="2" l="1"/>
  <c r="H68" i="2"/>
</calcChain>
</file>

<file path=xl/sharedStrings.xml><?xml version="1.0" encoding="utf-8"?>
<sst xmlns="http://schemas.openxmlformats.org/spreadsheetml/2006/main" count="514" uniqueCount="156">
  <si>
    <t>№ з/п</t>
  </si>
  <si>
    <t>Рахунок, субрахунок</t>
  </si>
  <si>
    <t>За даними бухгалтерського обліку</t>
  </si>
  <si>
    <t>кількість</t>
  </si>
  <si>
    <t>…….</t>
  </si>
  <si>
    <t>РАЗОМ по субрахунку</t>
  </si>
  <si>
    <t>….</t>
  </si>
  <si>
    <t>РАЗОМ ЗА РАХУНКОМ 111 «Інші необоротні матеріальні активи розпорядників бюджетних коштів»</t>
  </si>
  <si>
    <t>РАЗОМ ЗА РАХУНКОМ 121 «Нематеріальні активи розпорядників бюджетних коштів»</t>
  </si>
  <si>
    <t xml:space="preserve">УСЬОГО НЕОБОРОТНИХ АКТИВІВ </t>
  </si>
  <si>
    <t>РАЗОМ ЗА РАХУНКОМ 101 «Основні засоби та інвестиційна нерухомість розпорядників бюджетних коштів»</t>
  </si>
  <si>
    <t>Найменування об’єкта</t>
  </si>
  <si>
    <t>1010 Інвестиційна нерухомість</t>
  </si>
  <si>
    <t>…..</t>
  </si>
  <si>
    <t xml:space="preserve">1012 Капітальні витрати на поліпшення земель </t>
  </si>
  <si>
    <t>1013 Будівлі, споруди та передавальні пристрої</t>
  </si>
  <si>
    <t xml:space="preserve">1011 Земельні ділянки </t>
  </si>
  <si>
    <t>1014 Машини та обладнання</t>
  </si>
  <si>
    <t>1015 Транспортні засоби</t>
  </si>
  <si>
    <t xml:space="preserve">1016 Інструменти, прилади, інвентар </t>
  </si>
  <si>
    <t xml:space="preserve">1017 Тварини та багаторічні насадження </t>
  </si>
  <si>
    <t>1018 Інші основні засоби </t>
  </si>
  <si>
    <t>х</t>
  </si>
  <si>
    <t>1111 Музейні фонди</t>
  </si>
  <si>
    <t xml:space="preserve">1112 Бібліотечні фонди </t>
  </si>
  <si>
    <t>1114 Білизна, постільні речі, одяг та взуття</t>
  </si>
  <si>
    <t xml:space="preserve">1115 Інвентарна тара </t>
  </si>
  <si>
    <t xml:space="preserve">1116 Необоротні матеріальні активи спеціального призначення </t>
  </si>
  <si>
    <t xml:space="preserve">1117 Природні ресурси </t>
  </si>
  <si>
    <t xml:space="preserve">1118 Інші необоротні матеріальні активи </t>
  </si>
  <si>
    <t xml:space="preserve">1211 Авторське та суміжні з ним права </t>
  </si>
  <si>
    <t>1212 Права користування природними ресурсами</t>
  </si>
  <si>
    <t>1213 Права на знаки для товарів і послуг</t>
  </si>
  <si>
    <t>1214 Права користування майном</t>
  </si>
  <si>
    <t>1215 Права на об'єкти промислової власності</t>
  </si>
  <si>
    <t>1216 Інші нематеріальні активи</t>
  </si>
  <si>
    <t xml:space="preserve"> «НЕОБОРОТНІ АКТИВИ»</t>
  </si>
  <si>
    <t>сума зносу (накопи-ченої амортизації)</t>
  </si>
  <si>
    <t>строк корисного викорис-тання</t>
  </si>
  <si>
    <t>первісна/переоцінена вартість</t>
  </si>
  <si>
    <t>Матеріальні цінності</t>
  </si>
  <si>
    <t xml:space="preserve">Одиниця виміру </t>
  </si>
  <si>
    <t>Інші відомості або примітки</t>
  </si>
  <si>
    <t xml:space="preserve">кількість </t>
  </si>
  <si>
    <t xml:space="preserve">вартість </t>
  </si>
  <si>
    <t>сума</t>
  </si>
  <si>
    <t>РАЗОМ ЗА РАХУНКОМ 151 «Виробничі запаси розпорядників бюджетних коштів»</t>
  </si>
  <si>
    <t>РАЗОМ ЗА РАХУНКОМ 181 «Інші нефінансові активи розпорядників бюджетних коштів»</t>
  </si>
  <si>
    <t>УСЬОГО ЗАПАСІВ</t>
  </si>
  <si>
    <t>1.         </t>
  </si>
  <si>
    <t>2.         </t>
  </si>
  <si>
    <t>3.         </t>
  </si>
  <si>
    <t>4.         </t>
  </si>
  <si>
    <t>5.         </t>
  </si>
  <si>
    <t>6.         </t>
  </si>
  <si>
    <t>найменування, вид, сорт, група (за кожним найменуванням)</t>
  </si>
  <si>
    <t xml:space="preserve">1511 Продукти харчування </t>
  </si>
  <si>
    <t xml:space="preserve">1512 Медикаменти та перев'язувальні матеріали </t>
  </si>
  <si>
    <t>1513 Будівельні матеріали</t>
  </si>
  <si>
    <t xml:space="preserve">1514 Пально-мастильні матеріали </t>
  </si>
  <si>
    <t xml:space="preserve">1515 Запасні частини </t>
  </si>
  <si>
    <t>1516 Тара</t>
  </si>
  <si>
    <t>1517 Сировина і матеріали</t>
  </si>
  <si>
    <t>1518 Інші виробничі запаси</t>
  </si>
  <si>
    <t>до Передавального акта</t>
  </si>
  <si>
    <t>8.</t>
  </si>
  <si>
    <t>7.</t>
  </si>
  <si>
    <t xml:space="preserve">1811 Готова продукція </t>
  </si>
  <si>
    <t xml:space="preserve">1812Малоцінні та швидкозношувані предмети </t>
  </si>
  <si>
    <t>1814 Державні матеріальні резерви та запаси</t>
  </si>
  <si>
    <t>1815 Активи для розподілу, передачі, продажу</t>
  </si>
  <si>
    <t xml:space="preserve">1816 Інші нефінансові активи </t>
  </si>
  <si>
    <t>11.</t>
  </si>
  <si>
    <t>12.</t>
  </si>
  <si>
    <t>13.</t>
  </si>
  <si>
    <t>"ЗАПАСИ"</t>
  </si>
  <si>
    <t>Найменування грошових документів, бланків документів суворої звітності (за кожним документом, бланком)</t>
  </si>
  <si>
    <t>номер і серія</t>
  </si>
  <si>
    <t>РАЗОМ ЗА субрахунком 2213 «Грошові документи в національній валюті»</t>
  </si>
  <si>
    <t>«ГРОШОВІ ДОКУМЕНТИ»</t>
  </si>
  <si>
    <t>номінальна вартість</t>
  </si>
  <si>
    <t>«АКТИВИ НА ВІДПОВІДАЛЬНОМУ ЗБЕРІГАННІ»</t>
  </si>
  <si>
    <t>Матеріальні цінності, на відповідальному зберіганні</t>
  </si>
  <si>
    <t>Найменування постачальника</t>
  </si>
  <si>
    <t>ЄДРПОУ (Реєстраційний номер облікової картки платника податків або серія та номер паспорта)</t>
  </si>
  <si>
    <t>виборча скринька велика</t>
  </si>
  <si>
    <t>Хмельницька обласна державна адміністрація</t>
  </si>
  <si>
    <t>одиниця виміру</t>
  </si>
  <si>
    <t xml:space="preserve"> вартість</t>
  </si>
  <si>
    <t>виборча скринька переносна (мала)</t>
  </si>
  <si>
    <t>Інвентарний номер</t>
  </si>
  <si>
    <t xml:space="preserve">балансова вартість </t>
  </si>
  <si>
    <t>Додаток 4</t>
  </si>
  <si>
    <t>Додаток 3</t>
  </si>
  <si>
    <r>
      <t xml:space="preserve">Рік випуску </t>
    </r>
    <r>
      <rPr>
        <sz val="11"/>
        <color theme="1"/>
        <rFont val="Times New Roman"/>
        <family val="1"/>
        <charset val="204"/>
      </rPr>
      <t>(будівництва)/ дата придбання (введення в експлуатацію) та виготовлення</t>
    </r>
  </si>
  <si>
    <t>Одини-ця виміру</t>
  </si>
  <si>
    <t>номенклатур-ний номер (за наявності)</t>
  </si>
  <si>
    <t>РАЗОМ за позабалансовим рахунком 02 "Активи на відповідальному зберіганні"</t>
  </si>
  <si>
    <r>
      <t xml:space="preserve">1113 </t>
    </r>
    <r>
      <rPr>
        <sz val="12"/>
        <color theme="1"/>
        <rFont val="Times New Roman"/>
        <family val="1"/>
        <charset val="204"/>
      </rPr>
      <t>Малоцінні та швидкозношуючі предмети</t>
    </r>
  </si>
  <si>
    <t>шт</t>
  </si>
  <si>
    <t>Журнал шкільний 1-4 класи /ФП/</t>
  </si>
  <si>
    <t>Журнал шкільний 5-11 класи /ФП/</t>
  </si>
  <si>
    <t>Особова справа учня /ФП/</t>
  </si>
  <si>
    <t>Табель успішності учнів 5-11 кл. /ФП/</t>
  </si>
  <si>
    <t>18.10.2021</t>
  </si>
  <si>
    <t>04.10.2021</t>
  </si>
  <si>
    <t>Друкована книга "Україна-Русь VS Московія"</t>
  </si>
  <si>
    <t>10.11.2021</t>
  </si>
  <si>
    <t>03.11.2021</t>
  </si>
  <si>
    <t>д/м Карти настінні</t>
  </si>
  <si>
    <t>д/м Компас шкільний</t>
  </si>
  <si>
    <t>д/м Лупа шкільна</t>
  </si>
  <si>
    <t>д/м Магнітна дошка фліпчарт/магнітна дошка-мольберт</t>
  </si>
  <si>
    <t>д/м Маркери для маркерних дошок</t>
  </si>
  <si>
    <t>д/м Модель механічного годинника (демонстраційна)</t>
  </si>
  <si>
    <t>д/м Набір годинників пісочних</t>
  </si>
  <si>
    <t>д/м Набір лабораторний демонстраційний</t>
  </si>
  <si>
    <t>д/м Роботехнічний набір для здійснення програмного руху</t>
  </si>
  <si>
    <t>д/м Телурій</t>
  </si>
  <si>
    <t>Комплект сучасних меблів для початкових класів НУШ</t>
  </si>
  <si>
    <t>07.10.2021</t>
  </si>
  <si>
    <t>05.10.2021</t>
  </si>
  <si>
    <t>29.12.2021</t>
  </si>
  <si>
    <t>Монтажний комплект для проекторів та інтерактивних дошок</t>
  </si>
  <si>
    <t>14.02.2022</t>
  </si>
  <si>
    <t>18.05.2022</t>
  </si>
  <si>
    <t>Додаток 8</t>
  </si>
  <si>
    <t>до рішення виконавчого комітету</t>
  </si>
  <si>
    <t>ПЕРЕЛІК</t>
  </si>
  <si>
    <t>основних засобів та запасів, які передаються Кунчанській гімназії Теофіпольської селищної ради</t>
  </si>
  <si>
    <t>Комплект обладнання для НУШ (Інтерактивна дошка INTECH RE80A,мультимед.проектор Vivitek DX-283ST, БФП у складі принтера,сканера та копіра Epson L3150)</t>
  </si>
  <si>
    <t>Бар'яхтар В.Г., Довгий С.О., Божинова Ф.Я., Кірюхіна О.О. "Фізика" підручник для 8 класу ЗЗСО</t>
  </si>
  <si>
    <t>Бойко В.М., Дітчук І.Л.,З аставецька Л.Б. "Географія" підручник для 8 класу ЗЗСО</t>
  </si>
  <si>
    <t>Боляк А.А., Коломоєць Г.А., навчально-методичний посібник " НУШ: методика навчання фізкультури у 1-4 кл ЗЗСО "</t>
  </si>
  <si>
    <t>Васильків І.Д., Островський В.В., Басюк О.Я., Паршин І.Л., Костікова М.І. "Всесвітня історія" підручник для 8 класу ЗЗСО</t>
  </si>
  <si>
    <t>Воскресенська Н.О., Коновалова М.В., навчально-методичний посібник  "НУШ:  український правопис у системі формування орфографічної компетентності в учнів початкової школи"</t>
  </si>
  <si>
    <t>Гільберг Т.Г., Павич Н.М., навчально-методичний посібник  "НУШ: технологічна освіта у початковій школі"</t>
  </si>
  <si>
    <t>Гущина Н.І., Орлова Т.Г., навчально-методичний посібник  "НУШ: організація позаурочної діяльності в початковій школі на засадах партнерських взаємин учасників освітнього процесу</t>
  </si>
  <si>
    <t>Доценко С.О., Ворожбіт-Горбатюк В.В., навчально-методичний посібник "Онлайн-безпека учасників освітнього процесу в умовах дистанційного і змішаного навчання"</t>
  </si>
  <si>
    <t xml:space="preserve">Істер О.С. "Алгебра" підручник для 8 класу ЗЗСО </t>
  </si>
  <si>
    <t xml:space="preserve">Істер О.С. "Геометрія" підручник для 8 класу ЗЗСО </t>
  </si>
  <si>
    <t>Копосов П.Г., навчально-методичний посібник  " НУШ: дидактичні особливості організації навчально-ігрової діяльності учнів 1-2 кл "</t>
  </si>
  <si>
    <t>Коробко С.Л., Коробко О.І., навчально-методичний посібник  "НУШ: діагностична та корекційно-розвивальна робота з молодшими школярами"</t>
  </si>
  <si>
    <t>Костенкр Т.М., ДовгополаК.С.,навчально-методичний посібник  "НУШ: формування у молодших школярів навичок конструктивного спілкування"</t>
  </si>
  <si>
    <t>Малініна Л.В., навчально-методичний посібник  "НУШ: формування соціальної компетентності учнів початкової школи"</t>
  </si>
  <si>
    <t>Малініна Л.В., навчально-методичний посібник  "Нуш: психолого-педагогічна підтримка молодших школярів з труднощами у навчанні"</t>
  </si>
  <si>
    <t>Масол Л.М., Гайдамака О.В., Колотило О.М. " Мистецтво" підручник інтегрованого курсу для 4 класу ЗЗСО</t>
  </si>
  <si>
    <t>Онопрієнко О.В., навчально-методичний посібник  "НУШ: інноваційна система оцінювання результатів навчання учнів початкової школи"</t>
  </si>
  <si>
    <t>Секиринський Д.О. "Величні собори України епохи Середньовіччя" посібник серії "Шкільна бібліотека" для 7 класу</t>
  </si>
  <si>
    <t>Старагіна І.П., Волошенюк О.В.,навчально-методичний посібник  "НУШ: організація медіаосвіти в початковій школі"</t>
  </si>
  <si>
    <t>Суховірський О.В., навчально-методичний посібник  "НУШ: методика навчання інформатики у 1-4 кл ЗЗСО на засадах компетентнісного підходу"</t>
  </si>
  <si>
    <t>Трипольська О.О., Блізнякова О.А., навчально-методичний посібник  "НУШ: організація дистанційного і змішаного навчання у початковій школі"</t>
  </si>
  <si>
    <t>д/м Дидактичне приладдя логічні блоки-тактильні блоки для розвитку мислення</t>
  </si>
  <si>
    <t>д/м Збірка інтелектуальних ігор "Програмуй мишу та вивчай професії"+ ігрове поле "Професій"</t>
  </si>
  <si>
    <t>23 лютого 2023 року</t>
  </si>
  <si>
    <t>№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</si>
</sst>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₴_-;\-* #,##0.00_₴_-;_-* &quot;-&quot;??_₴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0" xfId="0" applyFont="1"/>
    <xf numFmtId="0" fontId="3" fillId="0" borderId="5" xfId="0" applyFont="1" applyBorder="1"/>
    <xf numFmtId="0" fontId="1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0" borderId="5" xfId="0" applyFont="1" applyBorder="1"/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 wrapText="1"/>
    </xf>
    <xf numFmtId="164" fontId="6" fillId="0" borderId="1" xfId="2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wrapText="1"/>
    </xf>
    <xf numFmtId="4" fontId="12" fillId="0" borderId="1" xfId="0" applyNumberFormat="1" applyFont="1" applyBorder="1" applyAlignment="1">
      <alignment horizontal="right" wrapText="1"/>
    </xf>
    <xf numFmtId="0" fontId="12" fillId="0" borderId="1" xfId="0" applyNumberFormat="1" applyFont="1" applyBorder="1" applyAlignment="1">
      <alignment horizontal="right" wrapText="1"/>
    </xf>
    <xf numFmtId="0" fontId="12" fillId="0" borderId="1" xfId="0" applyNumberFormat="1" applyFont="1" applyFill="1" applyBorder="1" applyAlignment="1">
      <alignment horizontal="left" wrapText="1"/>
    </xf>
    <xf numFmtId="1" fontId="12" fillId="0" borderId="1" xfId="0" applyNumberFormat="1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right" wrapText="1"/>
    </xf>
    <xf numFmtId="4" fontId="12" fillId="0" borderId="1" xfId="0" applyNumberFormat="1" applyFont="1" applyFill="1" applyBorder="1" applyAlignment="1">
      <alignment horizontal="right" wrapText="1"/>
    </xf>
    <xf numFmtId="0" fontId="12" fillId="0" borderId="1" xfId="0" applyNumberFormat="1" applyFont="1" applyFill="1" applyBorder="1" applyAlignment="1">
      <alignment horizontal="right" wrapText="1"/>
    </xf>
    <xf numFmtId="2" fontId="13" fillId="0" borderId="1" xfId="0" applyNumberFormat="1" applyFont="1" applyBorder="1" applyAlignment="1">
      <alignment horizontal="right" wrapText="1"/>
    </xf>
    <xf numFmtId="2" fontId="13" fillId="0" borderId="0" xfId="0" applyNumberFormat="1" applyFont="1" applyBorder="1" applyAlignment="1">
      <alignment horizontal="right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left" wrapText="1"/>
    </xf>
    <xf numFmtId="1" fontId="14" fillId="0" borderId="10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right" wrapText="1"/>
    </xf>
    <xf numFmtId="2" fontId="1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" fontId="14" fillId="0" borderId="10" xfId="0" applyNumberFormat="1" applyFont="1" applyFill="1" applyBorder="1" applyAlignment="1">
      <alignment horizontal="center" wrapText="1"/>
    </xf>
    <xf numFmtId="164" fontId="1" fillId="0" borderId="1" xfId="2" applyFont="1" applyBorder="1" applyAlignment="1">
      <alignment horizontal="center" vertical="center" wrapText="1"/>
    </xf>
    <xf numFmtId="164" fontId="3" fillId="0" borderId="1" xfId="2" applyFont="1" applyBorder="1" applyAlignment="1">
      <alignment horizontal="center" vertical="center" wrapText="1"/>
    </xf>
    <xf numFmtId="164" fontId="3" fillId="0" borderId="9" xfId="2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wrapText="1"/>
    </xf>
    <xf numFmtId="0" fontId="9" fillId="0" borderId="1" xfId="0" applyNumberFormat="1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right" wrapText="1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NumberFormat="1" applyFont="1" applyBorder="1" applyAlignment="1">
      <alignment horizontal="right" wrapText="1"/>
    </xf>
    <xf numFmtId="1" fontId="9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1"/>
  <sheetViews>
    <sheetView tabSelected="1" workbookViewId="0">
      <selection activeCell="F26" sqref="F26"/>
    </sheetView>
  </sheetViews>
  <sheetFormatPr defaultColWidth="9.125" defaultRowHeight="15.65" outlineLevelRow="1" x14ac:dyDescent="0.25"/>
  <cols>
    <col min="1" max="1" width="4.25" style="1" customWidth="1"/>
    <col min="2" max="2" width="16.625" style="1" customWidth="1"/>
    <col min="3" max="3" width="56.625" style="1" customWidth="1"/>
    <col min="4" max="4" width="15.25" style="1" customWidth="1"/>
    <col min="5" max="5" width="14.875" style="1" customWidth="1"/>
    <col min="6" max="6" width="10" style="1" customWidth="1"/>
    <col min="7" max="7" width="13.875" style="1" customWidth="1"/>
    <col min="8" max="8" width="17" style="1" customWidth="1"/>
    <col min="9" max="9" width="14.875" style="1" customWidth="1"/>
    <col min="10" max="10" width="15.75" style="1" customWidth="1"/>
    <col min="11" max="11" width="11" style="1" customWidth="1"/>
    <col min="12" max="16384" width="9.125" style="1"/>
  </cols>
  <sheetData>
    <row r="1" spans="1:12" x14ac:dyDescent="0.25">
      <c r="J1" s="1" t="s">
        <v>126</v>
      </c>
    </row>
    <row r="2" spans="1:12" x14ac:dyDescent="0.25">
      <c r="J2" s="1" t="s">
        <v>127</v>
      </c>
    </row>
    <row r="3" spans="1:12" x14ac:dyDescent="0.25">
      <c r="J3" s="1" t="s">
        <v>154</v>
      </c>
    </row>
    <row r="4" spans="1:12" x14ac:dyDescent="0.25">
      <c r="J4" s="1" t="s">
        <v>155</v>
      </c>
    </row>
    <row r="6" spans="1:12" x14ac:dyDescent="0.25">
      <c r="C6" s="87"/>
      <c r="D6" s="87" t="s">
        <v>128</v>
      </c>
      <c r="E6" s="87"/>
      <c r="F6" s="87"/>
      <c r="G6" s="87"/>
      <c r="H6" s="87"/>
      <c r="I6" s="87"/>
      <c r="J6" s="87"/>
    </row>
    <row r="7" spans="1:12" x14ac:dyDescent="0.25">
      <c r="C7" s="87"/>
      <c r="D7" s="87" t="s">
        <v>129</v>
      </c>
      <c r="E7" s="87"/>
      <c r="F7" s="87"/>
      <c r="G7" s="87"/>
      <c r="H7" s="87"/>
      <c r="I7" s="87"/>
      <c r="J7" s="87"/>
    </row>
    <row r="8" spans="1:12" x14ac:dyDescent="0.25">
      <c r="A8" s="88" t="s">
        <v>36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2"/>
    </row>
    <row r="9" spans="1:12" ht="12.1" customHeight="1" x14ac:dyDescent="0.25">
      <c r="A9" s="89" t="s">
        <v>0</v>
      </c>
      <c r="B9" s="89" t="s">
        <v>1</v>
      </c>
      <c r="C9" s="99" t="s">
        <v>11</v>
      </c>
      <c r="D9" s="89" t="s">
        <v>94</v>
      </c>
      <c r="E9" s="96" t="s">
        <v>90</v>
      </c>
      <c r="F9" s="89" t="s">
        <v>95</v>
      </c>
      <c r="G9" s="89" t="s">
        <v>2</v>
      </c>
      <c r="H9" s="89"/>
      <c r="I9" s="89"/>
      <c r="J9" s="89"/>
      <c r="K9" s="89"/>
      <c r="L9" s="2"/>
    </row>
    <row r="10" spans="1:12" ht="16.5" customHeight="1" x14ac:dyDescent="0.25">
      <c r="A10" s="89"/>
      <c r="B10" s="89"/>
      <c r="C10" s="100"/>
      <c r="D10" s="89"/>
      <c r="E10" s="97"/>
      <c r="F10" s="89"/>
      <c r="G10" s="89"/>
      <c r="H10" s="89"/>
      <c r="I10" s="89"/>
      <c r="J10" s="89"/>
      <c r="K10" s="89"/>
      <c r="L10" s="2"/>
    </row>
    <row r="11" spans="1:12" ht="60.8" customHeight="1" x14ac:dyDescent="0.25">
      <c r="A11" s="89"/>
      <c r="B11" s="89"/>
      <c r="C11" s="101"/>
      <c r="D11" s="89"/>
      <c r="E11" s="98"/>
      <c r="F11" s="89"/>
      <c r="G11" s="32" t="s">
        <v>3</v>
      </c>
      <c r="H11" s="32" t="s">
        <v>39</v>
      </c>
      <c r="I11" s="32" t="s">
        <v>37</v>
      </c>
      <c r="J11" s="32" t="s">
        <v>91</v>
      </c>
      <c r="K11" s="32" t="s">
        <v>38</v>
      </c>
      <c r="L11" s="2"/>
    </row>
    <row r="12" spans="1:12" s="39" customFormat="1" ht="12.1" customHeight="1" x14ac:dyDescent="0.2">
      <c r="A12" s="37">
        <v>1</v>
      </c>
      <c r="B12" s="37">
        <v>2</v>
      </c>
      <c r="C12" s="37">
        <v>3</v>
      </c>
      <c r="D12" s="37">
        <v>4</v>
      </c>
      <c r="E12" s="49"/>
      <c r="F12" s="37">
        <v>6</v>
      </c>
      <c r="G12" s="37">
        <v>7</v>
      </c>
      <c r="H12" s="37">
        <v>8</v>
      </c>
      <c r="I12" s="37">
        <v>9</v>
      </c>
      <c r="J12" s="37">
        <v>10</v>
      </c>
      <c r="K12" s="37">
        <v>11</v>
      </c>
      <c r="L12" s="38"/>
    </row>
    <row r="13" spans="1:12" ht="15.8" hidden="1" x14ac:dyDescent="0.25">
      <c r="A13" s="90">
        <v>1</v>
      </c>
      <c r="B13" s="90" t="s">
        <v>12</v>
      </c>
      <c r="C13" s="8" t="s">
        <v>13</v>
      </c>
      <c r="D13" s="3"/>
      <c r="E13" s="50"/>
      <c r="F13" s="3"/>
      <c r="G13" s="3"/>
      <c r="H13" s="3"/>
      <c r="I13" s="3"/>
      <c r="J13" s="3"/>
      <c r="K13" s="3"/>
      <c r="L13" s="2"/>
    </row>
    <row r="14" spans="1:12" ht="15.8" hidden="1" x14ac:dyDescent="0.25">
      <c r="A14" s="92"/>
      <c r="B14" s="102"/>
      <c r="C14" s="4" t="s">
        <v>4</v>
      </c>
      <c r="D14" s="5"/>
      <c r="E14" s="48"/>
      <c r="F14" s="5"/>
      <c r="G14" s="5"/>
      <c r="H14" s="5"/>
      <c r="I14" s="5"/>
      <c r="J14" s="5"/>
      <c r="K14" s="5"/>
      <c r="L14" s="2"/>
    </row>
    <row r="15" spans="1:12" ht="15.8" hidden="1" x14ac:dyDescent="0.25">
      <c r="A15" s="92"/>
      <c r="B15" s="94"/>
      <c r="C15" s="4" t="s">
        <v>4</v>
      </c>
      <c r="D15" s="5"/>
      <c r="E15" s="48"/>
      <c r="F15" s="5"/>
      <c r="G15" s="5"/>
      <c r="H15" s="5"/>
      <c r="I15" s="5"/>
      <c r="J15" s="5"/>
      <c r="K15" s="5"/>
      <c r="L15" s="2"/>
    </row>
    <row r="16" spans="1:12" ht="31.6" hidden="1" x14ac:dyDescent="0.25">
      <c r="A16" s="93"/>
      <c r="B16" s="12" t="s">
        <v>5</v>
      </c>
      <c r="C16" s="7" t="s">
        <v>22</v>
      </c>
      <c r="D16" s="7" t="s">
        <v>22</v>
      </c>
      <c r="E16" s="51"/>
      <c r="F16" s="7" t="s">
        <v>22</v>
      </c>
      <c r="G16" s="7">
        <f>SUM(G13:G15)</f>
        <v>0</v>
      </c>
      <c r="H16" s="7">
        <f t="shared" ref="H16:J16" si="0">SUM(H13:H15)</f>
        <v>0</v>
      </c>
      <c r="I16" s="7">
        <f t="shared" si="0"/>
        <v>0</v>
      </c>
      <c r="J16" s="7">
        <f t="shared" si="0"/>
        <v>0</v>
      </c>
      <c r="K16" s="7" t="s">
        <v>22</v>
      </c>
      <c r="L16" s="13"/>
    </row>
    <row r="17" spans="1:12" ht="20.25" hidden="1" customHeight="1" x14ac:dyDescent="0.25">
      <c r="A17" s="90">
        <v>2</v>
      </c>
      <c r="B17" s="90" t="s">
        <v>16</v>
      </c>
      <c r="C17" s="8" t="s">
        <v>13</v>
      </c>
      <c r="D17" s="5"/>
      <c r="E17" s="48"/>
      <c r="F17" s="5"/>
      <c r="G17" s="5"/>
      <c r="H17" s="5"/>
      <c r="I17" s="5"/>
      <c r="J17" s="5"/>
      <c r="K17" s="5"/>
      <c r="L17" s="11"/>
    </row>
    <row r="18" spans="1:12" ht="15.8" hidden="1" x14ac:dyDescent="0.25">
      <c r="A18" s="91"/>
      <c r="B18" s="91"/>
      <c r="C18" s="4" t="s">
        <v>4</v>
      </c>
      <c r="D18" s="5"/>
      <c r="E18" s="48"/>
      <c r="F18" s="5"/>
      <c r="G18" s="5"/>
      <c r="H18" s="5"/>
      <c r="I18" s="5"/>
      <c r="J18" s="5"/>
      <c r="K18" s="5"/>
      <c r="L18" s="2"/>
    </row>
    <row r="19" spans="1:12" ht="15.8" hidden="1" x14ac:dyDescent="0.25">
      <c r="A19" s="91"/>
      <c r="B19" s="95"/>
      <c r="C19" s="4" t="s">
        <v>4</v>
      </c>
      <c r="D19" s="5"/>
      <c r="E19" s="48"/>
      <c r="F19" s="5"/>
      <c r="G19" s="5"/>
      <c r="H19" s="5"/>
      <c r="I19" s="5"/>
      <c r="J19" s="5"/>
      <c r="K19" s="5"/>
      <c r="L19" s="2"/>
    </row>
    <row r="20" spans="1:12" ht="31.6" hidden="1" x14ac:dyDescent="0.25">
      <c r="A20" s="95"/>
      <c r="B20" s="12" t="s">
        <v>5</v>
      </c>
      <c r="C20" s="7" t="s">
        <v>22</v>
      </c>
      <c r="D20" s="7" t="s">
        <v>22</v>
      </c>
      <c r="E20" s="51"/>
      <c r="F20" s="7" t="s">
        <v>22</v>
      </c>
      <c r="G20" s="7">
        <f>SUM(G17:G19)</f>
        <v>0</v>
      </c>
      <c r="H20" s="7">
        <f t="shared" ref="H20:J20" si="1">SUM(H17:H19)</f>
        <v>0</v>
      </c>
      <c r="I20" s="7">
        <f t="shared" si="1"/>
        <v>0</v>
      </c>
      <c r="J20" s="7">
        <f t="shared" si="1"/>
        <v>0</v>
      </c>
      <c r="K20" s="7" t="s">
        <v>22</v>
      </c>
      <c r="L20" s="2"/>
    </row>
    <row r="21" spans="1:12" ht="15.8" hidden="1" customHeight="1" x14ac:dyDescent="0.25">
      <c r="A21" s="90">
        <v>3</v>
      </c>
      <c r="B21" s="90" t="s">
        <v>14</v>
      </c>
      <c r="C21" s="8" t="s">
        <v>13</v>
      </c>
      <c r="D21" s="3"/>
      <c r="E21" s="50"/>
      <c r="F21" s="3"/>
      <c r="G21" s="3"/>
      <c r="H21" s="3"/>
      <c r="I21" s="3"/>
      <c r="J21" s="3"/>
      <c r="K21" s="3"/>
      <c r="L21" s="2"/>
    </row>
    <row r="22" spans="1:12" ht="15.8" hidden="1" x14ac:dyDescent="0.25">
      <c r="A22" s="92"/>
      <c r="B22" s="91"/>
      <c r="C22" s="4" t="s">
        <v>4</v>
      </c>
      <c r="D22" s="5"/>
      <c r="E22" s="48"/>
      <c r="F22" s="5"/>
      <c r="G22" s="5"/>
      <c r="H22" s="5"/>
      <c r="I22" s="5"/>
      <c r="J22" s="5"/>
      <c r="K22" s="5"/>
      <c r="L22" s="2"/>
    </row>
    <row r="23" spans="1:12" ht="15.8" hidden="1" x14ac:dyDescent="0.25">
      <c r="A23" s="92"/>
      <c r="B23" s="95"/>
      <c r="C23" s="4" t="s">
        <v>4</v>
      </c>
      <c r="D23" s="5"/>
      <c r="E23" s="48"/>
      <c r="F23" s="5"/>
      <c r="G23" s="5"/>
      <c r="H23" s="5"/>
      <c r="I23" s="5"/>
      <c r="J23" s="5"/>
      <c r="K23" s="5"/>
      <c r="L23" s="2"/>
    </row>
    <row r="24" spans="1:12" ht="31.6" hidden="1" x14ac:dyDescent="0.25">
      <c r="A24" s="93"/>
      <c r="B24" s="12" t="s">
        <v>5</v>
      </c>
      <c r="C24" s="7" t="s">
        <v>22</v>
      </c>
      <c r="D24" s="7" t="s">
        <v>22</v>
      </c>
      <c r="E24" s="51"/>
      <c r="F24" s="7" t="s">
        <v>22</v>
      </c>
      <c r="G24" s="7">
        <f>SUM(G21:G23)</f>
        <v>0</v>
      </c>
      <c r="H24" s="7">
        <f t="shared" ref="H24:J24" si="2">SUM(H21:H23)</f>
        <v>0</v>
      </c>
      <c r="I24" s="7">
        <f t="shared" si="2"/>
        <v>0</v>
      </c>
      <c r="J24" s="7">
        <f t="shared" si="2"/>
        <v>0</v>
      </c>
      <c r="K24" s="7" t="s">
        <v>22</v>
      </c>
      <c r="L24" s="13"/>
    </row>
    <row r="25" spans="1:12" ht="20.25" customHeight="1" x14ac:dyDescent="0.25">
      <c r="A25" s="90">
        <v>1</v>
      </c>
      <c r="B25" s="90" t="s">
        <v>15</v>
      </c>
      <c r="C25" s="60"/>
      <c r="D25" s="53"/>
      <c r="E25" s="60"/>
      <c r="F25" s="52"/>
      <c r="G25" s="52"/>
      <c r="H25" s="63"/>
      <c r="I25" s="63"/>
      <c r="J25" s="63"/>
      <c r="K25" s="52"/>
      <c r="L25" s="11"/>
    </row>
    <row r="26" spans="1:12" ht="42.8" customHeight="1" x14ac:dyDescent="0.25">
      <c r="A26" s="91"/>
      <c r="B26" s="95"/>
      <c r="C26" s="57"/>
      <c r="D26" s="45"/>
      <c r="E26" s="57"/>
      <c r="F26" s="47"/>
      <c r="G26" s="47"/>
      <c r="H26" s="58"/>
      <c r="I26" s="58"/>
      <c r="J26" s="59"/>
      <c r="K26" s="47"/>
      <c r="L26" s="11"/>
    </row>
    <row r="27" spans="1:12" ht="31.25" x14ac:dyDescent="0.25">
      <c r="A27" s="95"/>
      <c r="B27" s="12" t="s">
        <v>5</v>
      </c>
      <c r="C27" s="7" t="s">
        <v>22</v>
      </c>
      <c r="D27" s="7" t="s">
        <v>22</v>
      </c>
      <c r="E27" s="51"/>
      <c r="F27" s="7" t="s">
        <v>22</v>
      </c>
      <c r="G27" s="7">
        <f>SUM(G25:G26)</f>
        <v>0</v>
      </c>
      <c r="H27" s="7">
        <f>SUM(H25:H26)</f>
        <v>0</v>
      </c>
      <c r="I27" s="7">
        <f>SUM(I25:I26)</f>
        <v>0</v>
      </c>
      <c r="J27" s="7">
        <f>SUM(J25:J26)</f>
        <v>0</v>
      </c>
      <c r="K27" s="7" t="s">
        <v>22</v>
      </c>
      <c r="L27" s="2"/>
    </row>
    <row r="28" spans="1:12" ht="62.5" x14ac:dyDescent="0.25">
      <c r="A28" s="90">
        <v>2</v>
      </c>
      <c r="B28" s="90" t="s">
        <v>17</v>
      </c>
      <c r="C28" s="80" t="s">
        <v>130</v>
      </c>
      <c r="D28" s="81" t="s">
        <v>122</v>
      </c>
      <c r="E28" s="57"/>
      <c r="F28" s="47" t="s">
        <v>99</v>
      </c>
      <c r="G28" s="82">
        <v>1</v>
      </c>
      <c r="H28" s="84">
        <v>39500</v>
      </c>
      <c r="I28" s="85"/>
      <c r="J28" s="84">
        <v>39500</v>
      </c>
      <c r="K28" s="86">
        <v>5</v>
      </c>
      <c r="L28" s="2"/>
    </row>
    <row r="29" spans="1:12" ht="31.25" x14ac:dyDescent="0.25">
      <c r="A29" s="91"/>
      <c r="B29" s="91"/>
      <c r="C29" s="80" t="s">
        <v>123</v>
      </c>
      <c r="D29" s="81" t="s">
        <v>122</v>
      </c>
      <c r="E29" s="57"/>
      <c r="F29" s="47" t="s">
        <v>99</v>
      </c>
      <c r="G29" s="82">
        <v>1</v>
      </c>
      <c r="H29" s="84">
        <v>2000</v>
      </c>
      <c r="I29" s="85"/>
      <c r="J29" s="84">
        <v>2000</v>
      </c>
      <c r="K29" s="86">
        <v>5</v>
      </c>
      <c r="L29" s="2"/>
    </row>
    <row r="30" spans="1:12" x14ac:dyDescent="0.25">
      <c r="A30" s="92"/>
      <c r="B30" s="94"/>
      <c r="C30" s="4" t="s">
        <v>4</v>
      </c>
      <c r="D30" s="45"/>
      <c r="E30" s="48"/>
      <c r="F30" s="45"/>
      <c r="G30" s="45"/>
      <c r="H30" s="45"/>
      <c r="I30" s="45"/>
      <c r="J30" s="45"/>
      <c r="K30" s="45"/>
      <c r="L30" s="2"/>
    </row>
    <row r="31" spans="1:12" ht="31.25" x14ac:dyDescent="0.25">
      <c r="A31" s="93"/>
      <c r="B31" s="12" t="s">
        <v>5</v>
      </c>
      <c r="C31" s="7" t="s">
        <v>22</v>
      </c>
      <c r="D31" s="7" t="s">
        <v>22</v>
      </c>
      <c r="E31" s="51"/>
      <c r="F31" s="7" t="s">
        <v>22</v>
      </c>
      <c r="G31" s="7">
        <f>SUM(G28:G30)</f>
        <v>2</v>
      </c>
      <c r="H31" s="55">
        <f>SUM(H28:H30)</f>
        <v>41500</v>
      </c>
      <c r="I31" s="55">
        <f>SUM(I28:I30)</f>
        <v>0</v>
      </c>
      <c r="J31" s="55">
        <f>SUM(J28:J30)</f>
        <v>41500</v>
      </c>
      <c r="K31" s="7" t="s">
        <v>22</v>
      </c>
      <c r="L31" s="13"/>
    </row>
    <row r="32" spans="1:12" ht="20.25" customHeight="1" x14ac:dyDescent="0.25">
      <c r="A32" s="90">
        <v>3</v>
      </c>
      <c r="B32" s="90" t="s">
        <v>18</v>
      </c>
      <c r="C32" s="8" t="s">
        <v>13</v>
      </c>
      <c r="D32" s="5"/>
      <c r="E32" s="48"/>
      <c r="F32" s="5"/>
      <c r="G32" s="5"/>
      <c r="H32" s="5"/>
      <c r="I32" s="5"/>
      <c r="J32" s="5"/>
      <c r="K32" s="5"/>
      <c r="L32" s="11"/>
    </row>
    <row r="33" spans="1:12" x14ac:dyDescent="0.25">
      <c r="A33" s="91"/>
      <c r="B33" s="91"/>
      <c r="C33" s="4" t="s">
        <v>4</v>
      </c>
      <c r="D33" s="5"/>
      <c r="E33" s="48"/>
      <c r="F33" s="5"/>
      <c r="G33" s="5"/>
      <c r="H33" s="5"/>
      <c r="I33" s="5"/>
      <c r="J33" s="5"/>
      <c r="K33" s="5"/>
      <c r="L33" s="2"/>
    </row>
    <row r="34" spans="1:12" x14ac:dyDescent="0.25">
      <c r="A34" s="91"/>
      <c r="B34" s="95"/>
      <c r="C34" s="4" t="s">
        <v>4</v>
      </c>
      <c r="D34" s="5"/>
      <c r="E34" s="48"/>
      <c r="F34" s="5"/>
      <c r="G34" s="5"/>
      <c r="H34" s="5"/>
      <c r="I34" s="5"/>
      <c r="J34" s="5"/>
      <c r="K34" s="5"/>
      <c r="L34" s="2"/>
    </row>
    <row r="35" spans="1:12" ht="31.25" x14ac:dyDescent="0.25">
      <c r="A35" s="95"/>
      <c r="B35" s="12" t="s">
        <v>5</v>
      </c>
      <c r="C35" s="7" t="s">
        <v>22</v>
      </c>
      <c r="D35" s="7" t="s">
        <v>22</v>
      </c>
      <c r="E35" s="51"/>
      <c r="F35" s="7" t="s">
        <v>22</v>
      </c>
      <c r="G35" s="7">
        <f>SUM(G32:G34)</f>
        <v>0</v>
      </c>
      <c r="H35" s="7">
        <f t="shared" ref="H35:J35" si="3">SUM(H32:H34)</f>
        <v>0</v>
      </c>
      <c r="I35" s="7">
        <f t="shared" si="3"/>
        <v>0</v>
      </c>
      <c r="J35" s="7">
        <f t="shared" si="3"/>
        <v>0</v>
      </c>
      <c r="K35" s="7" t="s">
        <v>22</v>
      </c>
      <c r="L35" s="2"/>
    </row>
    <row r="36" spans="1:12" x14ac:dyDescent="0.25">
      <c r="A36" s="90">
        <v>4</v>
      </c>
      <c r="B36" s="90" t="s">
        <v>19</v>
      </c>
      <c r="C36" s="60"/>
      <c r="D36" s="47"/>
      <c r="E36" s="60"/>
      <c r="F36" s="52"/>
      <c r="G36" s="61"/>
      <c r="H36" s="62"/>
      <c r="I36" s="62"/>
      <c r="J36" s="62"/>
      <c r="K36" s="3"/>
      <c r="L36" s="2"/>
    </row>
    <row r="37" spans="1:12" x14ac:dyDescent="0.25">
      <c r="A37" s="91"/>
      <c r="B37" s="91"/>
      <c r="C37" s="60"/>
      <c r="D37" s="47"/>
      <c r="E37" s="60"/>
      <c r="F37" s="52"/>
      <c r="G37" s="61"/>
      <c r="H37" s="63"/>
      <c r="I37" s="63"/>
      <c r="J37" s="64"/>
      <c r="K37" s="47"/>
      <c r="L37" s="2"/>
    </row>
    <row r="38" spans="1:12" x14ac:dyDescent="0.25">
      <c r="A38" s="92"/>
      <c r="B38" s="94"/>
      <c r="C38" s="4" t="s">
        <v>4</v>
      </c>
      <c r="D38" s="45"/>
      <c r="E38" s="48"/>
      <c r="F38" s="45"/>
      <c r="G38" s="45"/>
      <c r="H38" s="45"/>
      <c r="I38" s="45"/>
      <c r="J38" s="45"/>
      <c r="K38" s="5"/>
      <c r="L38" s="2"/>
    </row>
    <row r="39" spans="1:12" ht="30.1" customHeight="1" x14ac:dyDescent="0.25">
      <c r="A39" s="93"/>
      <c r="B39" s="12" t="s">
        <v>5</v>
      </c>
      <c r="C39" s="7" t="s">
        <v>22</v>
      </c>
      <c r="D39" s="7" t="s">
        <v>22</v>
      </c>
      <c r="E39" s="51"/>
      <c r="F39" s="7" t="s">
        <v>22</v>
      </c>
      <c r="G39" s="7">
        <f>SUM(G36:G38)</f>
        <v>0</v>
      </c>
      <c r="H39" s="7">
        <f>SUM(H36:H38)</f>
        <v>0</v>
      </c>
      <c r="I39" s="7">
        <f>SUM(I36:I38)</f>
        <v>0</v>
      </c>
      <c r="J39" s="7">
        <f>SUM(J36:J38)</f>
        <v>0</v>
      </c>
      <c r="K39" s="7" t="s">
        <v>22</v>
      </c>
      <c r="L39" s="13"/>
    </row>
    <row r="40" spans="1:12" ht="20.25" hidden="1" customHeight="1" x14ac:dyDescent="0.25">
      <c r="A40" s="90">
        <v>8</v>
      </c>
      <c r="B40" s="90" t="s">
        <v>20</v>
      </c>
      <c r="C40" s="8" t="s">
        <v>13</v>
      </c>
      <c r="D40" s="5"/>
      <c r="E40" s="48"/>
      <c r="F40" s="5"/>
      <c r="G40" s="5"/>
      <c r="H40" s="5"/>
      <c r="I40" s="5"/>
      <c r="J40" s="5"/>
      <c r="K40" s="5"/>
      <c r="L40" s="11"/>
    </row>
    <row r="41" spans="1:12" ht="15.8" hidden="1" x14ac:dyDescent="0.25">
      <c r="A41" s="91"/>
      <c r="B41" s="91"/>
      <c r="C41" s="4" t="s">
        <v>4</v>
      </c>
      <c r="D41" s="5"/>
      <c r="E41" s="48"/>
      <c r="F41" s="5"/>
      <c r="G41" s="5"/>
      <c r="H41" s="5"/>
      <c r="I41" s="5"/>
      <c r="J41" s="5"/>
      <c r="K41" s="5"/>
      <c r="L41" s="2"/>
    </row>
    <row r="42" spans="1:12" ht="15.8" hidden="1" x14ac:dyDescent="0.25">
      <c r="A42" s="91"/>
      <c r="B42" s="95"/>
      <c r="C42" s="4" t="s">
        <v>4</v>
      </c>
      <c r="D42" s="5"/>
      <c r="E42" s="48"/>
      <c r="F42" s="5"/>
      <c r="G42" s="5"/>
      <c r="H42" s="5"/>
      <c r="I42" s="5"/>
      <c r="J42" s="5"/>
      <c r="K42" s="5"/>
      <c r="L42" s="2"/>
    </row>
    <row r="43" spans="1:12" ht="31.6" hidden="1" x14ac:dyDescent="0.25">
      <c r="A43" s="95"/>
      <c r="B43" s="12" t="s">
        <v>5</v>
      </c>
      <c r="C43" s="7" t="s">
        <v>22</v>
      </c>
      <c r="D43" s="7" t="s">
        <v>22</v>
      </c>
      <c r="E43" s="51"/>
      <c r="F43" s="7" t="s">
        <v>22</v>
      </c>
      <c r="G43" s="7">
        <f>SUM(G40:G42)</f>
        <v>0</v>
      </c>
      <c r="H43" s="7">
        <f t="shared" ref="H43:J43" si="4">SUM(H40:H42)</f>
        <v>0</v>
      </c>
      <c r="I43" s="7">
        <f t="shared" si="4"/>
        <v>0</v>
      </c>
      <c r="J43" s="7">
        <f t="shared" si="4"/>
        <v>0</v>
      </c>
      <c r="K43" s="7" t="s">
        <v>22</v>
      </c>
      <c r="L43" s="2"/>
    </row>
    <row r="44" spans="1:12" ht="20.25" hidden="1" customHeight="1" x14ac:dyDescent="0.25">
      <c r="A44" s="90">
        <v>9</v>
      </c>
      <c r="B44" s="90" t="s">
        <v>21</v>
      </c>
      <c r="C44" s="8" t="s">
        <v>13</v>
      </c>
      <c r="D44" s="5"/>
      <c r="E44" s="48"/>
      <c r="F44" s="5"/>
      <c r="G44" s="5"/>
      <c r="H44" s="5"/>
      <c r="I44" s="5"/>
      <c r="J44" s="5"/>
      <c r="K44" s="5"/>
      <c r="L44" s="11"/>
    </row>
    <row r="45" spans="1:12" ht="15.8" hidden="1" x14ac:dyDescent="0.25">
      <c r="A45" s="91"/>
      <c r="B45" s="91"/>
      <c r="C45" s="4" t="s">
        <v>4</v>
      </c>
      <c r="D45" s="5"/>
      <c r="E45" s="48"/>
      <c r="F45" s="5"/>
      <c r="G45" s="5"/>
      <c r="H45" s="5"/>
      <c r="I45" s="5"/>
      <c r="J45" s="5"/>
      <c r="K45" s="5"/>
      <c r="L45" s="2"/>
    </row>
    <row r="46" spans="1:12" ht="15.8" hidden="1" x14ac:dyDescent="0.25">
      <c r="A46" s="91"/>
      <c r="B46" s="95"/>
      <c r="C46" s="4" t="s">
        <v>4</v>
      </c>
      <c r="D46" s="5"/>
      <c r="E46" s="48"/>
      <c r="F46" s="5"/>
      <c r="G46" s="5"/>
      <c r="H46" s="5"/>
      <c r="I46" s="5"/>
      <c r="J46" s="5"/>
      <c r="K46" s="5"/>
      <c r="L46" s="2"/>
    </row>
    <row r="47" spans="1:12" ht="31.6" hidden="1" x14ac:dyDescent="0.25">
      <c r="A47" s="95"/>
      <c r="B47" s="12" t="s">
        <v>5</v>
      </c>
      <c r="C47" s="7" t="s">
        <v>22</v>
      </c>
      <c r="D47" s="7" t="s">
        <v>22</v>
      </c>
      <c r="E47" s="51"/>
      <c r="F47" s="7" t="s">
        <v>22</v>
      </c>
      <c r="G47" s="7">
        <f>SUM(G44:G46)</f>
        <v>0</v>
      </c>
      <c r="H47" s="7">
        <f t="shared" ref="H47:J47" si="5">SUM(H44:H46)</f>
        <v>0</v>
      </c>
      <c r="I47" s="7">
        <f t="shared" si="5"/>
        <v>0</v>
      </c>
      <c r="J47" s="7">
        <f t="shared" si="5"/>
        <v>0</v>
      </c>
      <c r="K47" s="7" t="s">
        <v>22</v>
      </c>
      <c r="L47" s="2"/>
    </row>
    <row r="48" spans="1:12" ht="38.25" customHeight="1" x14ac:dyDescent="0.25">
      <c r="A48" s="103" t="s">
        <v>10</v>
      </c>
      <c r="B48" s="104"/>
      <c r="C48" s="104"/>
      <c r="D48" s="104"/>
      <c r="E48" s="104"/>
      <c r="F48" s="105"/>
      <c r="G48" s="7">
        <f>G47+G43+G39+G35+G31+G27+G24+G20+G16</f>
        <v>2</v>
      </c>
      <c r="H48" s="7">
        <f>H47+H43+H39+H35+H31+H27+H24+H20+H16</f>
        <v>41500</v>
      </c>
      <c r="I48" s="7">
        <f>I47+I43+I39+I35+I31+I27+I24+I20+I16</f>
        <v>0</v>
      </c>
      <c r="J48" s="7">
        <f>J47+J43+J39+J35+J31+J27+J24+J20+J16</f>
        <v>41500</v>
      </c>
      <c r="K48" s="7" t="s">
        <v>22</v>
      </c>
      <c r="L48" s="2"/>
    </row>
    <row r="49" spans="1:12" ht="15.8" hidden="1" x14ac:dyDescent="0.25">
      <c r="A49" s="90">
        <v>10</v>
      </c>
      <c r="B49" s="90" t="s">
        <v>23</v>
      </c>
      <c r="C49" s="8" t="s">
        <v>13</v>
      </c>
      <c r="D49" s="3"/>
      <c r="E49" s="50"/>
      <c r="F49" s="3"/>
      <c r="G49" s="3"/>
      <c r="H49" s="3"/>
      <c r="I49" s="3"/>
      <c r="J49" s="3"/>
      <c r="K49" s="3"/>
      <c r="L49" s="2"/>
    </row>
    <row r="50" spans="1:12" ht="15.8" hidden="1" x14ac:dyDescent="0.25">
      <c r="A50" s="92"/>
      <c r="B50" s="102"/>
      <c r="C50" s="4" t="s">
        <v>4</v>
      </c>
      <c r="D50" s="5"/>
      <c r="E50" s="48"/>
      <c r="F50" s="5"/>
      <c r="G50" s="5"/>
      <c r="H50" s="5"/>
      <c r="I50" s="5"/>
      <c r="J50" s="5"/>
      <c r="K50" s="5"/>
      <c r="L50" s="2"/>
    </row>
    <row r="51" spans="1:12" ht="15.8" hidden="1" x14ac:dyDescent="0.25">
      <c r="A51" s="92"/>
      <c r="B51" s="94"/>
      <c r="C51" s="4" t="s">
        <v>4</v>
      </c>
      <c r="D51" s="5"/>
      <c r="E51" s="48"/>
      <c r="F51" s="5"/>
      <c r="G51" s="5"/>
      <c r="H51" s="5"/>
      <c r="I51" s="5"/>
      <c r="J51" s="5"/>
      <c r="K51" s="5"/>
      <c r="L51" s="2"/>
    </row>
    <row r="52" spans="1:12" ht="31.6" hidden="1" x14ac:dyDescent="0.25">
      <c r="A52" s="93"/>
      <c r="B52" s="12" t="s">
        <v>5</v>
      </c>
      <c r="C52" s="7" t="s">
        <v>22</v>
      </c>
      <c r="D52" s="7" t="s">
        <v>22</v>
      </c>
      <c r="E52" s="51"/>
      <c r="F52" s="7" t="s">
        <v>22</v>
      </c>
      <c r="G52" s="7">
        <f>SUM(G49:G51)</f>
        <v>0</v>
      </c>
      <c r="H52" s="7">
        <f t="shared" ref="H52" si="6">SUM(H49:H51)</f>
        <v>0</v>
      </c>
      <c r="I52" s="7">
        <f t="shared" ref="I52" si="7">SUM(I49:I51)</f>
        <v>0</v>
      </c>
      <c r="J52" s="7">
        <f t="shared" ref="J52" si="8">SUM(J49:J51)</f>
        <v>0</v>
      </c>
      <c r="K52" s="7" t="s">
        <v>22</v>
      </c>
      <c r="L52" s="13"/>
    </row>
    <row r="53" spans="1:12" ht="33.799999999999997" customHeight="1" x14ac:dyDescent="0.25">
      <c r="A53" s="90">
        <v>5</v>
      </c>
      <c r="B53" s="90" t="s">
        <v>24</v>
      </c>
      <c r="C53" s="80" t="s">
        <v>131</v>
      </c>
      <c r="D53" s="81" t="s">
        <v>104</v>
      </c>
      <c r="E53" s="48"/>
      <c r="F53" s="52" t="s">
        <v>99</v>
      </c>
      <c r="G53" s="82">
        <v>13</v>
      </c>
      <c r="H53" s="83">
        <v>565.37</v>
      </c>
      <c r="I53" s="83">
        <f>H53/2</f>
        <v>282.685</v>
      </c>
      <c r="J53" s="83">
        <f>H53-I53</f>
        <v>282.685</v>
      </c>
      <c r="K53" s="5"/>
      <c r="L53" s="11"/>
    </row>
    <row r="54" spans="1:12" ht="32.299999999999997" customHeight="1" x14ac:dyDescent="0.25">
      <c r="A54" s="91"/>
      <c r="B54" s="91"/>
      <c r="C54" s="80" t="s">
        <v>132</v>
      </c>
      <c r="D54" s="81" t="s">
        <v>104</v>
      </c>
      <c r="E54" s="48"/>
      <c r="F54" s="52" t="s">
        <v>99</v>
      </c>
      <c r="G54" s="82">
        <v>13</v>
      </c>
      <c r="H54" s="83">
        <v>564.85</v>
      </c>
      <c r="I54" s="83">
        <f t="shared" ref="I54:I60" si="9">H54/2</f>
        <v>282.42500000000001</v>
      </c>
      <c r="J54" s="83">
        <f t="shared" ref="J54:J60" si="10">H54-I54</f>
        <v>282.42500000000001</v>
      </c>
      <c r="K54" s="45"/>
      <c r="L54" s="54"/>
    </row>
    <row r="55" spans="1:12" ht="45.7" customHeight="1" x14ac:dyDescent="0.25">
      <c r="A55" s="91"/>
      <c r="B55" s="91"/>
      <c r="C55" s="80" t="s">
        <v>133</v>
      </c>
      <c r="D55" s="81" t="s">
        <v>124</v>
      </c>
      <c r="E55" s="48"/>
      <c r="F55" s="52" t="s">
        <v>99</v>
      </c>
      <c r="G55" s="82">
        <v>4</v>
      </c>
      <c r="H55" s="83">
        <v>129.91999999999999</v>
      </c>
      <c r="I55" s="83">
        <f t="shared" si="9"/>
        <v>64.959999999999994</v>
      </c>
      <c r="J55" s="83">
        <f t="shared" si="10"/>
        <v>64.959999999999994</v>
      </c>
      <c r="K55" s="45"/>
      <c r="L55" s="54"/>
    </row>
    <row r="56" spans="1:12" ht="44.35" customHeight="1" x14ac:dyDescent="0.25">
      <c r="A56" s="91"/>
      <c r="B56" s="91"/>
      <c r="C56" s="80" t="s">
        <v>134</v>
      </c>
      <c r="D56" s="81" t="s">
        <v>121</v>
      </c>
      <c r="E56" s="48"/>
      <c r="F56" s="52" t="s">
        <v>99</v>
      </c>
      <c r="G56" s="82">
        <v>13</v>
      </c>
      <c r="H56" s="83">
        <v>596.57000000000005</v>
      </c>
      <c r="I56" s="83">
        <f t="shared" si="9"/>
        <v>298.28500000000003</v>
      </c>
      <c r="J56" s="83">
        <f t="shared" si="10"/>
        <v>298.28500000000003</v>
      </c>
      <c r="K56" s="45"/>
      <c r="L56" s="54"/>
    </row>
    <row r="57" spans="1:12" ht="67.599999999999994" customHeight="1" x14ac:dyDescent="0.25">
      <c r="A57" s="91"/>
      <c r="B57" s="91"/>
      <c r="C57" s="80" t="s">
        <v>135</v>
      </c>
      <c r="D57" s="81" t="s">
        <v>125</v>
      </c>
      <c r="E57" s="48"/>
      <c r="F57" s="52" t="s">
        <v>99</v>
      </c>
      <c r="G57" s="82">
        <v>2</v>
      </c>
      <c r="H57" s="83">
        <v>55.28</v>
      </c>
      <c r="I57" s="83">
        <f t="shared" si="9"/>
        <v>27.64</v>
      </c>
      <c r="J57" s="83">
        <f t="shared" si="10"/>
        <v>27.64</v>
      </c>
      <c r="K57" s="45"/>
      <c r="L57" s="54"/>
    </row>
    <row r="58" spans="1:12" ht="30.1" customHeight="1" x14ac:dyDescent="0.25">
      <c r="A58" s="91"/>
      <c r="B58" s="91"/>
      <c r="C58" s="80" t="s">
        <v>136</v>
      </c>
      <c r="D58" s="81" t="s">
        <v>124</v>
      </c>
      <c r="E58" s="48"/>
      <c r="F58" s="52" t="s">
        <v>99</v>
      </c>
      <c r="G58" s="82">
        <v>4</v>
      </c>
      <c r="H58" s="83">
        <v>122.52</v>
      </c>
      <c r="I58" s="83">
        <f t="shared" si="9"/>
        <v>61.26</v>
      </c>
      <c r="J58" s="83">
        <f t="shared" si="10"/>
        <v>61.26</v>
      </c>
      <c r="K58" s="45"/>
      <c r="L58" s="54"/>
    </row>
    <row r="59" spans="1:12" ht="64.55" customHeight="1" x14ac:dyDescent="0.25">
      <c r="A59" s="91"/>
      <c r="B59" s="91"/>
      <c r="C59" s="80" t="s">
        <v>137</v>
      </c>
      <c r="D59" s="81" t="s">
        <v>124</v>
      </c>
      <c r="E59" s="48"/>
      <c r="F59" s="52" t="s">
        <v>99</v>
      </c>
      <c r="G59" s="82">
        <v>4</v>
      </c>
      <c r="H59" s="83">
        <v>129</v>
      </c>
      <c r="I59" s="83">
        <f t="shared" si="9"/>
        <v>64.5</v>
      </c>
      <c r="J59" s="83">
        <f t="shared" si="10"/>
        <v>64.5</v>
      </c>
      <c r="K59" s="45"/>
      <c r="L59" s="54"/>
    </row>
    <row r="60" spans="1:12" ht="63.7" customHeight="1" x14ac:dyDescent="0.25">
      <c r="A60" s="91"/>
      <c r="B60" s="91"/>
      <c r="C60" s="80" t="s">
        <v>138</v>
      </c>
      <c r="D60" s="81" t="s">
        <v>124</v>
      </c>
      <c r="E60" s="48"/>
      <c r="F60" s="52" t="s">
        <v>99</v>
      </c>
      <c r="G60" s="82">
        <v>4</v>
      </c>
      <c r="H60" s="83">
        <v>124.52</v>
      </c>
      <c r="I60" s="83">
        <f t="shared" si="9"/>
        <v>62.26</v>
      </c>
      <c r="J60" s="83">
        <f t="shared" si="10"/>
        <v>62.26</v>
      </c>
      <c r="K60" s="45"/>
      <c r="L60" s="54"/>
    </row>
    <row r="61" spans="1:12" ht="30.1" customHeight="1" x14ac:dyDescent="0.25">
      <c r="A61" s="91"/>
      <c r="B61" s="91"/>
      <c r="C61" s="80" t="s">
        <v>106</v>
      </c>
      <c r="D61" s="81" t="s">
        <v>105</v>
      </c>
      <c r="E61" s="48"/>
      <c r="F61" s="52" t="s">
        <v>99</v>
      </c>
      <c r="G61" s="82">
        <v>1</v>
      </c>
      <c r="H61" s="83">
        <v>295</v>
      </c>
      <c r="I61" s="83">
        <f t="shared" ref="I61:I74" si="11">H61/2</f>
        <v>147.5</v>
      </c>
      <c r="J61" s="83">
        <f t="shared" ref="J61:J74" si="12">H61-I61</f>
        <v>147.5</v>
      </c>
      <c r="K61" s="45"/>
      <c r="L61" s="54"/>
    </row>
    <row r="62" spans="1:12" ht="30.1" customHeight="1" x14ac:dyDescent="0.25">
      <c r="A62" s="91"/>
      <c r="B62" s="91"/>
      <c r="C62" s="80" t="s">
        <v>139</v>
      </c>
      <c r="D62" s="81" t="s">
        <v>105</v>
      </c>
      <c r="E62" s="48"/>
      <c r="F62" s="52" t="s">
        <v>99</v>
      </c>
      <c r="G62" s="82">
        <v>13</v>
      </c>
      <c r="H62" s="83">
        <v>569.01</v>
      </c>
      <c r="I62" s="83">
        <f t="shared" si="11"/>
        <v>284.505</v>
      </c>
      <c r="J62" s="83">
        <f t="shared" si="12"/>
        <v>284.505</v>
      </c>
      <c r="K62" s="45"/>
      <c r="L62" s="54"/>
    </row>
    <row r="63" spans="1:12" ht="30.1" customHeight="1" x14ac:dyDescent="0.25">
      <c r="A63" s="91"/>
      <c r="B63" s="91"/>
      <c r="C63" s="80" t="s">
        <v>140</v>
      </c>
      <c r="D63" s="81" t="s">
        <v>105</v>
      </c>
      <c r="E63" s="48"/>
      <c r="F63" s="52" t="s">
        <v>99</v>
      </c>
      <c r="G63" s="82">
        <v>13</v>
      </c>
      <c r="H63" s="83">
        <v>565.37</v>
      </c>
      <c r="I63" s="83">
        <f t="shared" si="11"/>
        <v>282.685</v>
      </c>
      <c r="J63" s="83">
        <f t="shared" si="12"/>
        <v>282.685</v>
      </c>
      <c r="K63" s="45"/>
      <c r="L63" s="54"/>
    </row>
    <row r="64" spans="1:12" ht="48.1" customHeight="1" x14ac:dyDescent="0.25">
      <c r="A64" s="91"/>
      <c r="B64" s="91"/>
      <c r="C64" s="80" t="s">
        <v>141</v>
      </c>
      <c r="D64" s="81" t="s">
        <v>124</v>
      </c>
      <c r="E64" s="48"/>
      <c r="F64" s="52" t="s">
        <v>99</v>
      </c>
      <c r="G64" s="82">
        <v>2</v>
      </c>
      <c r="H64" s="83">
        <v>64.78</v>
      </c>
      <c r="I64" s="83">
        <f t="shared" si="11"/>
        <v>32.39</v>
      </c>
      <c r="J64" s="83">
        <f t="shared" si="12"/>
        <v>32.39</v>
      </c>
      <c r="K64" s="45"/>
      <c r="L64" s="54"/>
    </row>
    <row r="65" spans="1:12" ht="49.6" customHeight="1" x14ac:dyDescent="0.25">
      <c r="A65" s="91"/>
      <c r="B65" s="91"/>
      <c r="C65" s="80" t="s">
        <v>142</v>
      </c>
      <c r="D65" s="81" t="s">
        <v>125</v>
      </c>
      <c r="E65" s="48"/>
      <c r="F65" s="52" t="s">
        <v>99</v>
      </c>
      <c r="G65" s="82">
        <v>1</v>
      </c>
      <c r="H65" s="83">
        <v>32.39</v>
      </c>
      <c r="I65" s="83">
        <f t="shared" si="11"/>
        <v>16.195</v>
      </c>
      <c r="J65" s="83">
        <f t="shared" si="12"/>
        <v>16.195</v>
      </c>
      <c r="K65" s="45"/>
      <c r="L65" s="54"/>
    </row>
    <row r="66" spans="1:12" ht="48.1" customHeight="1" x14ac:dyDescent="0.25">
      <c r="A66" s="91"/>
      <c r="B66" s="91"/>
      <c r="C66" s="80" t="s">
        <v>143</v>
      </c>
      <c r="D66" s="81" t="s">
        <v>124</v>
      </c>
      <c r="E66" s="48"/>
      <c r="F66" s="52" t="s">
        <v>99</v>
      </c>
      <c r="G66" s="82">
        <v>4</v>
      </c>
      <c r="H66" s="83">
        <v>118.6</v>
      </c>
      <c r="I66" s="83">
        <f t="shared" si="11"/>
        <v>59.3</v>
      </c>
      <c r="J66" s="83">
        <f t="shared" si="12"/>
        <v>59.3</v>
      </c>
      <c r="K66" s="45"/>
      <c r="L66" s="54"/>
    </row>
    <row r="67" spans="1:12" ht="45.7" customHeight="1" x14ac:dyDescent="0.25">
      <c r="A67" s="91"/>
      <c r="B67" s="91"/>
      <c r="C67" s="80" t="s">
        <v>144</v>
      </c>
      <c r="D67" s="81" t="s">
        <v>125</v>
      </c>
      <c r="E67" s="48"/>
      <c r="F67" s="52" t="s">
        <v>99</v>
      </c>
      <c r="G67" s="82">
        <v>4</v>
      </c>
      <c r="H67" s="83">
        <v>135.6</v>
      </c>
      <c r="I67" s="83">
        <f t="shared" si="11"/>
        <v>67.8</v>
      </c>
      <c r="J67" s="83">
        <f t="shared" si="12"/>
        <v>67.8</v>
      </c>
      <c r="K67" s="45"/>
      <c r="L67" s="54"/>
    </row>
    <row r="68" spans="1:12" ht="48.1" customHeight="1" x14ac:dyDescent="0.25">
      <c r="A68" s="91"/>
      <c r="B68" s="91"/>
      <c r="C68" s="80" t="s">
        <v>145</v>
      </c>
      <c r="D68" s="81" t="s">
        <v>124</v>
      </c>
      <c r="E68" s="48"/>
      <c r="F68" s="52" t="s">
        <v>99</v>
      </c>
      <c r="G68" s="82">
        <v>1</v>
      </c>
      <c r="H68" s="83">
        <v>30.22</v>
      </c>
      <c r="I68" s="83">
        <f t="shared" si="11"/>
        <v>15.11</v>
      </c>
      <c r="J68" s="83">
        <f t="shared" si="12"/>
        <v>15.11</v>
      </c>
      <c r="K68" s="45"/>
      <c r="L68" s="54"/>
    </row>
    <row r="69" spans="1:12" ht="30.1" customHeight="1" x14ac:dyDescent="0.25">
      <c r="A69" s="91"/>
      <c r="B69" s="91"/>
      <c r="C69" s="80" t="s">
        <v>146</v>
      </c>
      <c r="D69" s="81" t="s">
        <v>105</v>
      </c>
      <c r="E69" s="48"/>
      <c r="F69" s="52" t="s">
        <v>99</v>
      </c>
      <c r="G69" s="82">
        <v>12</v>
      </c>
      <c r="H69" s="83">
        <v>563.52</v>
      </c>
      <c r="I69" s="83">
        <f t="shared" si="11"/>
        <v>281.76</v>
      </c>
      <c r="J69" s="83">
        <f t="shared" si="12"/>
        <v>281.76</v>
      </c>
      <c r="K69" s="45"/>
      <c r="L69" s="54"/>
    </row>
    <row r="70" spans="1:12" ht="46.55" customHeight="1" x14ac:dyDescent="0.25">
      <c r="A70" s="91"/>
      <c r="B70" s="91"/>
      <c r="C70" s="80" t="s">
        <v>147</v>
      </c>
      <c r="D70" s="81" t="s">
        <v>124</v>
      </c>
      <c r="E70" s="48"/>
      <c r="F70" s="52" t="s">
        <v>99</v>
      </c>
      <c r="G70" s="82">
        <v>4</v>
      </c>
      <c r="H70" s="83">
        <v>140.28</v>
      </c>
      <c r="I70" s="83">
        <f t="shared" si="11"/>
        <v>70.14</v>
      </c>
      <c r="J70" s="83">
        <f t="shared" si="12"/>
        <v>70.14</v>
      </c>
      <c r="K70" s="45"/>
      <c r="L70" s="54"/>
    </row>
    <row r="71" spans="1:12" ht="47.25" customHeight="1" x14ac:dyDescent="0.25">
      <c r="A71" s="91"/>
      <c r="B71" s="91"/>
      <c r="C71" s="80" t="s">
        <v>148</v>
      </c>
      <c r="D71" s="81" t="s">
        <v>107</v>
      </c>
      <c r="E71" s="48"/>
      <c r="F71" s="52" t="s">
        <v>99</v>
      </c>
      <c r="G71" s="82">
        <v>5</v>
      </c>
      <c r="H71" s="83">
        <v>152.44999999999999</v>
      </c>
      <c r="I71" s="83">
        <f t="shared" si="11"/>
        <v>76.224999999999994</v>
      </c>
      <c r="J71" s="83">
        <f t="shared" si="12"/>
        <v>76.224999999999994</v>
      </c>
      <c r="K71" s="45"/>
      <c r="L71" s="54"/>
    </row>
    <row r="72" spans="1:12" ht="45.7" customHeight="1" x14ac:dyDescent="0.25">
      <c r="A72" s="91"/>
      <c r="B72" s="91"/>
      <c r="C72" s="80" t="s">
        <v>149</v>
      </c>
      <c r="D72" s="81" t="s">
        <v>125</v>
      </c>
      <c r="E72" s="48"/>
      <c r="F72" s="52" t="s">
        <v>99</v>
      </c>
      <c r="G72" s="82">
        <v>1</v>
      </c>
      <c r="H72" s="83">
        <v>32.130000000000003</v>
      </c>
      <c r="I72" s="83">
        <f t="shared" si="11"/>
        <v>16.065000000000001</v>
      </c>
      <c r="J72" s="83">
        <f t="shared" si="12"/>
        <v>16.065000000000001</v>
      </c>
      <c r="K72" s="45"/>
      <c r="L72" s="54"/>
    </row>
    <row r="73" spans="1:12" ht="45" customHeight="1" x14ac:dyDescent="0.25">
      <c r="A73" s="91"/>
      <c r="B73" s="91"/>
      <c r="C73" s="80" t="s">
        <v>150</v>
      </c>
      <c r="D73" s="81" t="s">
        <v>124</v>
      </c>
      <c r="E73" s="48"/>
      <c r="F73" s="52" t="s">
        <v>99</v>
      </c>
      <c r="G73" s="82">
        <v>1</v>
      </c>
      <c r="H73" s="83">
        <v>31.01</v>
      </c>
      <c r="I73" s="83">
        <f t="shared" si="11"/>
        <v>15.505000000000001</v>
      </c>
      <c r="J73" s="83">
        <f t="shared" si="12"/>
        <v>15.505000000000001</v>
      </c>
      <c r="K73" s="45"/>
      <c r="L73" s="54"/>
    </row>
    <row r="74" spans="1:12" ht="48.75" customHeight="1" x14ac:dyDescent="0.25">
      <c r="A74" s="91"/>
      <c r="B74" s="91"/>
      <c r="C74" s="80" t="s">
        <v>151</v>
      </c>
      <c r="D74" s="81" t="s">
        <v>124</v>
      </c>
      <c r="E74" s="48"/>
      <c r="F74" s="52" t="s">
        <v>99</v>
      </c>
      <c r="G74" s="82">
        <v>4</v>
      </c>
      <c r="H74" s="83">
        <v>152.08000000000001</v>
      </c>
      <c r="I74" s="83">
        <f t="shared" si="11"/>
        <v>76.040000000000006</v>
      </c>
      <c r="J74" s="83">
        <f t="shared" si="12"/>
        <v>76.040000000000006</v>
      </c>
      <c r="K74" s="45"/>
      <c r="L74" s="54"/>
    </row>
    <row r="75" spans="1:12" x14ac:dyDescent="0.25">
      <c r="A75" s="91"/>
      <c r="B75" s="95"/>
      <c r="C75" s="4" t="s">
        <v>4</v>
      </c>
      <c r="D75" s="5"/>
      <c r="E75" s="48"/>
      <c r="F75" s="5"/>
      <c r="G75" s="5"/>
      <c r="H75" s="5"/>
      <c r="I75" s="5"/>
      <c r="J75" s="5"/>
      <c r="K75" s="5"/>
      <c r="L75" s="2"/>
    </row>
    <row r="76" spans="1:12" ht="31.25" x14ac:dyDescent="0.25">
      <c r="A76" s="95"/>
      <c r="B76" s="12" t="s">
        <v>5</v>
      </c>
      <c r="C76" s="7" t="s">
        <v>22</v>
      </c>
      <c r="D76" s="7" t="s">
        <v>22</v>
      </c>
      <c r="E76" s="51"/>
      <c r="F76" s="7" t="s">
        <v>22</v>
      </c>
      <c r="G76" s="7">
        <f>SUM(G53:G75)</f>
        <v>123</v>
      </c>
      <c r="H76" s="55">
        <f>SUM(H53:H75)</f>
        <v>5170.47</v>
      </c>
      <c r="I76" s="55">
        <f>SUM(I53:I75)</f>
        <v>2585.2350000000001</v>
      </c>
      <c r="J76" s="55">
        <f>SUM(J53:J75)</f>
        <v>2585.2350000000001</v>
      </c>
      <c r="K76" s="7" t="s">
        <v>22</v>
      </c>
      <c r="L76" s="2"/>
    </row>
    <row r="77" spans="1:12" ht="30.75" customHeight="1" x14ac:dyDescent="0.25">
      <c r="A77" s="44"/>
      <c r="B77" s="106" t="s">
        <v>98</v>
      </c>
      <c r="C77" s="80" t="s">
        <v>152</v>
      </c>
      <c r="D77" s="81" t="s">
        <v>108</v>
      </c>
      <c r="E77" s="51"/>
      <c r="F77" s="52" t="s">
        <v>99</v>
      </c>
      <c r="G77" s="82">
        <v>1</v>
      </c>
      <c r="H77" s="83">
        <v>900</v>
      </c>
      <c r="I77" s="83">
        <v>450</v>
      </c>
      <c r="J77" s="83">
        <v>450</v>
      </c>
      <c r="K77" s="46"/>
      <c r="L77" s="2"/>
    </row>
    <row r="78" spans="1:12" ht="31.25" x14ac:dyDescent="0.25">
      <c r="A78" s="44"/>
      <c r="B78" s="107"/>
      <c r="C78" s="80" t="s">
        <v>153</v>
      </c>
      <c r="D78" s="81" t="s">
        <v>108</v>
      </c>
      <c r="E78" s="51"/>
      <c r="F78" s="52" t="s">
        <v>99</v>
      </c>
      <c r="G78" s="82">
        <v>1</v>
      </c>
      <c r="H78" s="83">
        <v>450</v>
      </c>
      <c r="I78" s="83">
        <v>225</v>
      </c>
      <c r="J78" s="83">
        <v>225</v>
      </c>
      <c r="K78" s="46"/>
      <c r="L78" s="2"/>
    </row>
    <row r="79" spans="1:12" ht="16.3" x14ac:dyDescent="0.25">
      <c r="A79" s="91">
        <v>6</v>
      </c>
      <c r="B79" s="107"/>
      <c r="C79" s="80" t="s">
        <v>109</v>
      </c>
      <c r="D79" s="81" t="s">
        <v>108</v>
      </c>
      <c r="E79" s="51"/>
      <c r="F79" s="52" t="s">
        <v>99</v>
      </c>
      <c r="G79" s="82">
        <v>1</v>
      </c>
      <c r="H79" s="83">
        <v>800</v>
      </c>
      <c r="I79" s="83">
        <v>400</v>
      </c>
      <c r="J79" s="83">
        <v>400</v>
      </c>
      <c r="K79" s="46"/>
      <c r="L79" s="2"/>
    </row>
    <row r="80" spans="1:12" ht="16.3" x14ac:dyDescent="0.25">
      <c r="A80" s="91"/>
      <c r="B80" s="107"/>
      <c r="C80" s="80" t="s">
        <v>110</v>
      </c>
      <c r="D80" s="81" t="s">
        <v>108</v>
      </c>
      <c r="E80" s="51"/>
      <c r="F80" s="52" t="s">
        <v>99</v>
      </c>
      <c r="G80" s="82">
        <v>5</v>
      </c>
      <c r="H80" s="83">
        <v>275</v>
      </c>
      <c r="I80" s="83">
        <v>137.5</v>
      </c>
      <c r="J80" s="83">
        <v>137.5</v>
      </c>
      <c r="K80" s="46"/>
      <c r="L80" s="2"/>
    </row>
    <row r="81" spans="1:12" ht="16.3" x14ac:dyDescent="0.25">
      <c r="A81" s="91"/>
      <c r="B81" s="107"/>
      <c r="C81" s="80" t="s">
        <v>111</v>
      </c>
      <c r="D81" s="81" t="s">
        <v>108</v>
      </c>
      <c r="E81" s="51"/>
      <c r="F81" s="52" t="s">
        <v>99</v>
      </c>
      <c r="G81" s="82">
        <v>5</v>
      </c>
      <c r="H81" s="83">
        <v>275</v>
      </c>
      <c r="I81" s="83">
        <v>137.5</v>
      </c>
      <c r="J81" s="83">
        <v>137.5</v>
      </c>
      <c r="K81" s="46"/>
      <c r="L81" s="2"/>
    </row>
    <row r="82" spans="1:12" ht="16.3" x14ac:dyDescent="0.25">
      <c r="A82" s="91"/>
      <c r="B82" s="107"/>
      <c r="C82" s="80" t="s">
        <v>112</v>
      </c>
      <c r="D82" s="81" t="s">
        <v>108</v>
      </c>
      <c r="E82" s="51"/>
      <c r="F82" s="52" t="s">
        <v>99</v>
      </c>
      <c r="G82" s="82">
        <v>1</v>
      </c>
      <c r="H82" s="84">
        <v>2000</v>
      </c>
      <c r="I82" s="84">
        <v>1000</v>
      </c>
      <c r="J82" s="84">
        <v>1000</v>
      </c>
      <c r="K82" s="46"/>
      <c r="L82" s="2"/>
    </row>
    <row r="83" spans="1:12" ht="16.3" x14ac:dyDescent="0.25">
      <c r="A83" s="91"/>
      <c r="B83" s="107"/>
      <c r="C83" s="80" t="s">
        <v>113</v>
      </c>
      <c r="D83" s="81" t="s">
        <v>108</v>
      </c>
      <c r="E83" s="51"/>
      <c r="F83" s="52" t="s">
        <v>99</v>
      </c>
      <c r="G83" s="82">
        <v>1</v>
      </c>
      <c r="H83" s="83">
        <v>100</v>
      </c>
      <c r="I83" s="83">
        <v>50</v>
      </c>
      <c r="J83" s="83">
        <v>50</v>
      </c>
      <c r="K83" s="46"/>
      <c r="L83" s="2"/>
    </row>
    <row r="84" spans="1:12" ht="16.3" x14ac:dyDescent="0.25">
      <c r="A84" s="91"/>
      <c r="B84" s="107"/>
      <c r="C84" s="80" t="s">
        <v>114</v>
      </c>
      <c r="D84" s="81" t="s">
        <v>108</v>
      </c>
      <c r="E84" s="51"/>
      <c r="F84" s="52" t="s">
        <v>99</v>
      </c>
      <c r="G84" s="82">
        <v>1</v>
      </c>
      <c r="H84" s="83">
        <v>950</v>
      </c>
      <c r="I84" s="83">
        <v>475</v>
      </c>
      <c r="J84" s="83">
        <v>475</v>
      </c>
      <c r="K84" s="46"/>
      <c r="L84" s="2"/>
    </row>
    <row r="85" spans="1:12" ht="16.3" x14ac:dyDescent="0.25">
      <c r="A85" s="91"/>
      <c r="B85" s="107"/>
      <c r="C85" s="80" t="s">
        <v>115</v>
      </c>
      <c r="D85" s="81" t="s">
        <v>108</v>
      </c>
      <c r="E85" s="51"/>
      <c r="F85" s="52" t="s">
        <v>99</v>
      </c>
      <c r="G85" s="82">
        <v>2</v>
      </c>
      <c r="H85" s="83">
        <v>490</v>
      </c>
      <c r="I85" s="83">
        <v>245</v>
      </c>
      <c r="J85" s="83">
        <v>245</v>
      </c>
      <c r="K85" s="46"/>
      <c r="L85" s="2"/>
    </row>
    <row r="86" spans="1:12" ht="16.3" x14ac:dyDescent="0.25">
      <c r="A86" s="91"/>
      <c r="B86" s="107"/>
      <c r="C86" s="80" t="s">
        <v>116</v>
      </c>
      <c r="D86" s="81" t="s">
        <v>108</v>
      </c>
      <c r="E86" s="51"/>
      <c r="F86" s="52" t="s">
        <v>99</v>
      </c>
      <c r="G86" s="82">
        <v>1</v>
      </c>
      <c r="H86" s="84">
        <v>1574</v>
      </c>
      <c r="I86" s="83">
        <v>787</v>
      </c>
      <c r="J86" s="83">
        <v>787</v>
      </c>
      <c r="K86" s="46"/>
      <c r="L86" s="2"/>
    </row>
    <row r="87" spans="1:12" ht="16.3" x14ac:dyDescent="0.25">
      <c r="A87" s="91"/>
      <c r="B87" s="107"/>
      <c r="C87" s="80" t="s">
        <v>113</v>
      </c>
      <c r="D87" s="81" t="s">
        <v>108</v>
      </c>
      <c r="E87" s="51"/>
      <c r="F87" s="52" t="s">
        <v>99</v>
      </c>
      <c r="G87" s="82">
        <v>1</v>
      </c>
      <c r="H87" s="84">
        <v>1200</v>
      </c>
      <c r="I87" s="83">
        <v>600</v>
      </c>
      <c r="J87" s="83">
        <v>600</v>
      </c>
      <c r="K87" s="46"/>
      <c r="L87" s="2"/>
    </row>
    <row r="88" spans="1:12" ht="31.25" x14ac:dyDescent="0.25">
      <c r="A88" s="91"/>
      <c r="B88" s="107"/>
      <c r="C88" s="80" t="s">
        <v>117</v>
      </c>
      <c r="D88" s="81" t="s">
        <v>108</v>
      </c>
      <c r="E88" s="51"/>
      <c r="F88" s="52" t="s">
        <v>99</v>
      </c>
      <c r="G88" s="82">
        <v>1</v>
      </c>
      <c r="H88" s="84">
        <v>1500</v>
      </c>
      <c r="I88" s="83">
        <v>750</v>
      </c>
      <c r="J88" s="83">
        <v>750</v>
      </c>
      <c r="K88" s="46"/>
      <c r="L88" s="2"/>
    </row>
    <row r="89" spans="1:12" ht="16.3" x14ac:dyDescent="0.25">
      <c r="A89" s="91"/>
      <c r="B89" s="107"/>
      <c r="C89" s="80" t="s">
        <v>118</v>
      </c>
      <c r="D89" s="81" t="s">
        <v>108</v>
      </c>
      <c r="E89" s="51"/>
      <c r="F89" s="52" t="s">
        <v>99</v>
      </c>
      <c r="G89" s="82">
        <v>1</v>
      </c>
      <c r="H89" s="84">
        <v>5000</v>
      </c>
      <c r="I89" s="84">
        <v>2500</v>
      </c>
      <c r="J89" s="84">
        <v>2500</v>
      </c>
      <c r="K89" s="46"/>
      <c r="L89" s="2"/>
    </row>
    <row r="90" spans="1:12" ht="16.3" x14ac:dyDescent="0.25">
      <c r="A90" s="91"/>
      <c r="B90" s="107"/>
      <c r="C90" s="80" t="s">
        <v>119</v>
      </c>
      <c r="D90" s="81" t="s">
        <v>120</v>
      </c>
      <c r="E90" s="51"/>
      <c r="F90" s="52" t="s">
        <v>99</v>
      </c>
      <c r="G90" s="82">
        <v>10</v>
      </c>
      <c r="H90" s="84">
        <v>17910</v>
      </c>
      <c r="I90" s="84">
        <v>8955</v>
      </c>
      <c r="J90" s="84">
        <v>8955</v>
      </c>
      <c r="K90" s="46"/>
      <c r="L90" s="2"/>
    </row>
    <row r="91" spans="1:12" x14ac:dyDescent="0.25">
      <c r="A91" s="92"/>
      <c r="B91" s="108"/>
      <c r="C91" s="4" t="s">
        <v>4</v>
      </c>
      <c r="D91" s="45"/>
      <c r="E91" s="48"/>
      <c r="F91" s="45"/>
      <c r="G91" s="82"/>
      <c r="H91" s="84"/>
      <c r="I91" s="84"/>
      <c r="J91" s="84"/>
      <c r="K91" s="5"/>
      <c r="L91" s="2"/>
    </row>
    <row r="92" spans="1:12" ht="31.25" x14ac:dyDescent="0.25">
      <c r="A92" s="93"/>
      <c r="B92" s="12" t="s">
        <v>5</v>
      </c>
      <c r="C92" s="7" t="s">
        <v>22</v>
      </c>
      <c r="D92" s="7" t="s">
        <v>22</v>
      </c>
      <c r="E92" s="51"/>
      <c r="F92" s="7" t="s">
        <v>22</v>
      </c>
      <c r="G92" s="56">
        <f>SUM(G77:G91)</f>
        <v>32</v>
      </c>
      <c r="H92" s="55">
        <f>SUM(H77:H91)</f>
        <v>33424</v>
      </c>
      <c r="I92" s="55">
        <f>SUM(I77:I91)</f>
        <v>16712</v>
      </c>
      <c r="J92" s="55">
        <f>SUM(J77:J91)</f>
        <v>16712</v>
      </c>
      <c r="K92" s="7" t="s">
        <v>22</v>
      </c>
      <c r="L92" s="13"/>
    </row>
    <row r="93" spans="1:12" ht="20.25" hidden="1" customHeight="1" outlineLevel="1" x14ac:dyDescent="0.25">
      <c r="A93" s="90">
        <v>13</v>
      </c>
      <c r="B93" s="90" t="s">
        <v>25</v>
      </c>
      <c r="C93" s="8" t="s">
        <v>13</v>
      </c>
      <c r="D93" s="5"/>
      <c r="E93" s="48"/>
      <c r="F93" s="5"/>
      <c r="G93" s="5"/>
      <c r="H93" s="5"/>
      <c r="I93" s="5"/>
      <c r="J93" s="5"/>
      <c r="K93" s="5"/>
      <c r="L93" s="11"/>
    </row>
    <row r="94" spans="1:12" ht="15.8" hidden="1" outlineLevel="1" x14ac:dyDescent="0.25">
      <c r="A94" s="91"/>
      <c r="B94" s="91"/>
      <c r="C94" s="4" t="s">
        <v>4</v>
      </c>
      <c r="D94" s="5"/>
      <c r="E94" s="48"/>
      <c r="F94" s="5"/>
      <c r="G94" s="5"/>
      <c r="H94" s="5"/>
      <c r="I94" s="5"/>
      <c r="J94" s="5"/>
      <c r="K94" s="5"/>
      <c r="L94" s="2"/>
    </row>
    <row r="95" spans="1:12" ht="15.8" hidden="1" outlineLevel="1" x14ac:dyDescent="0.25">
      <c r="A95" s="91"/>
      <c r="B95" s="95"/>
      <c r="C95" s="4" t="s">
        <v>4</v>
      </c>
      <c r="D95" s="5"/>
      <c r="E95" s="48"/>
      <c r="F95" s="5"/>
      <c r="G95" s="5"/>
      <c r="H95" s="5"/>
      <c r="I95" s="5"/>
      <c r="J95" s="5"/>
      <c r="K95" s="5"/>
      <c r="L95" s="2"/>
    </row>
    <row r="96" spans="1:12" ht="31.6" hidden="1" outlineLevel="1" x14ac:dyDescent="0.25">
      <c r="A96" s="95"/>
      <c r="B96" s="12" t="s">
        <v>5</v>
      </c>
      <c r="C96" s="7" t="s">
        <v>22</v>
      </c>
      <c r="D96" s="7" t="s">
        <v>22</v>
      </c>
      <c r="E96" s="51"/>
      <c r="F96" s="7" t="s">
        <v>22</v>
      </c>
      <c r="G96" s="7">
        <f>SUM(G93:G95)</f>
        <v>0</v>
      </c>
      <c r="H96" s="7">
        <f t="shared" ref="H96" si="13">SUM(H93:H95)</f>
        <v>0</v>
      </c>
      <c r="I96" s="7">
        <f t="shared" ref="I96" si="14">SUM(I93:I95)</f>
        <v>0</v>
      </c>
      <c r="J96" s="7">
        <f t="shared" ref="J96" si="15">SUM(J93:J95)</f>
        <v>0</v>
      </c>
      <c r="K96" s="7" t="s">
        <v>22</v>
      </c>
      <c r="L96" s="2"/>
    </row>
    <row r="97" spans="1:12" ht="15.8" hidden="1" outlineLevel="1" x14ac:dyDescent="0.25">
      <c r="A97" s="90">
        <v>14</v>
      </c>
      <c r="B97" s="90" t="s">
        <v>26</v>
      </c>
      <c r="C97" s="8" t="s">
        <v>13</v>
      </c>
      <c r="D97" s="3"/>
      <c r="E97" s="50"/>
      <c r="F97" s="3"/>
      <c r="G97" s="3"/>
      <c r="H97" s="3"/>
      <c r="I97" s="3"/>
      <c r="J97" s="3"/>
      <c r="K97" s="3"/>
      <c r="L97" s="2"/>
    </row>
    <row r="98" spans="1:12" ht="15.8" hidden="1" outlineLevel="1" x14ac:dyDescent="0.25">
      <c r="A98" s="92"/>
      <c r="B98" s="102"/>
      <c r="C98" s="4" t="s">
        <v>4</v>
      </c>
      <c r="D98" s="5"/>
      <c r="E98" s="48"/>
      <c r="F98" s="5"/>
      <c r="G98" s="5"/>
      <c r="H98" s="5"/>
      <c r="I98" s="5"/>
      <c r="J98" s="5"/>
      <c r="K98" s="5"/>
      <c r="L98" s="2"/>
    </row>
    <row r="99" spans="1:12" ht="15.8" hidden="1" outlineLevel="1" x14ac:dyDescent="0.25">
      <c r="A99" s="92"/>
      <c r="B99" s="94"/>
      <c r="C99" s="4" t="s">
        <v>4</v>
      </c>
      <c r="D99" s="5"/>
      <c r="E99" s="48"/>
      <c r="F99" s="5"/>
      <c r="G99" s="5"/>
      <c r="H99" s="5"/>
      <c r="I99" s="5"/>
      <c r="J99" s="5"/>
      <c r="K99" s="5"/>
      <c r="L99" s="2"/>
    </row>
    <row r="100" spans="1:12" ht="31.6" hidden="1" outlineLevel="1" x14ac:dyDescent="0.25">
      <c r="A100" s="93"/>
      <c r="B100" s="12" t="s">
        <v>5</v>
      </c>
      <c r="C100" s="7" t="s">
        <v>22</v>
      </c>
      <c r="D100" s="7" t="s">
        <v>22</v>
      </c>
      <c r="E100" s="51"/>
      <c r="F100" s="7" t="s">
        <v>22</v>
      </c>
      <c r="G100" s="7">
        <f>SUM(G97:G99)</f>
        <v>0</v>
      </c>
      <c r="H100" s="7">
        <f t="shared" ref="H100" si="16">SUM(H97:H99)</f>
        <v>0</v>
      </c>
      <c r="I100" s="7">
        <f t="shared" ref="I100" si="17">SUM(I97:I99)</f>
        <v>0</v>
      </c>
      <c r="J100" s="7">
        <f t="shared" ref="J100" si="18">SUM(J97:J99)</f>
        <v>0</v>
      </c>
      <c r="K100" s="7" t="s">
        <v>22</v>
      </c>
      <c r="L100" s="13"/>
    </row>
    <row r="101" spans="1:12" ht="20.25" hidden="1" customHeight="1" outlineLevel="1" x14ac:dyDescent="0.25">
      <c r="A101" s="90">
        <v>15</v>
      </c>
      <c r="B101" s="90" t="s">
        <v>27</v>
      </c>
      <c r="C101" s="8" t="s">
        <v>13</v>
      </c>
      <c r="D101" s="5"/>
      <c r="E101" s="48"/>
      <c r="F101" s="5"/>
      <c r="G101" s="5"/>
      <c r="H101" s="5"/>
      <c r="I101" s="5"/>
      <c r="J101" s="5"/>
      <c r="K101" s="5"/>
      <c r="L101" s="11"/>
    </row>
    <row r="102" spans="1:12" ht="15.8" hidden="1" outlineLevel="1" x14ac:dyDescent="0.25">
      <c r="A102" s="91"/>
      <c r="B102" s="91"/>
      <c r="C102" s="4" t="s">
        <v>4</v>
      </c>
      <c r="D102" s="5"/>
      <c r="E102" s="48"/>
      <c r="F102" s="5"/>
      <c r="G102" s="5"/>
      <c r="H102" s="5"/>
      <c r="I102" s="5"/>
      <c r="J102" s="5"/>
      <c r="K102" s="5"/>
      <c r="L102" s="2"/>
    </row>
    <row r="103" spans="1:12" ht="15.8" hidden="1" outlineLevel="1" x14ac:dyDescent="0.25">
      <c r="A103" s="91"/>
      <c r="B103" s="95"/>
      <c r="C103" s="4" t="s">
        <v>4</v>
      </c>
      <c r="D103" s="5"/>
      <c r="E103" s="48"/>
      <c r="F103" s="5"/>
      <c r="G103" s="5"/>
      <c r="H103" s="5"/>
      <c r="I103" s="5"/>
      <c r="J103" s="5"/>
      <c r="K103" s="5"/>
      <c r="L103" s="2"/>
    </row>
    <row r="104" spans="1:12" ht="31.6" hidden="1" outlineLevel="1" x14ac:dyDescent="0.25">
      <c r="A104" s="95"/>
      <c r="B104" s="12" t="s">
        <v>5</v>
      </c>
      <c r="C104" s="7" t="s">
        <v>22</v>
      </c>
      <c r="D104" s="7" t="s">
        <v>22</v>
      </c>
      <c r="E104" s="51"/>
      <c r="F104" s="7" t="s">
        <v>22</v>
      </c>
      <c r="G104" s="7">
        <f>SUM(G101:G103)</f>
        <v>0</v>
      </c>
      <c r="H104" s="7">
        <f t="shared" ref="H104" si="19">SUM(H101:H103)</f>
        <v>0</v>
      </c>
      <c r="I104" s="7">
        <f t="shared" ref="I104" si="20">SUM(I101:I103)</f>
        <v>0</v>
      </c>
      <c r="J104" s="7">
        <f t="shared" ref="J104" si="21">SUM(J101:J103)</f>
        <v>0</v>
      </c>
      <c r="K104" s="7" t="s">
        <v>22</v>
      </c>
      <c r="L104" s="2"/>
    </row>
    <row r="105" spans="1:12" ht="15.8" hidden="1" outlineLevel="1" x14ac:dyDescent="0.25">
      <c r="A105" s="90">
        <v>16</v>
      </c>
      <c r="B105" s="90" t="s">
        <v>28</v>
      </c>
      <c r="C105" s="8" t="s">
        <v>13</v>
      </c>
      <c r="D105" s="3"/>
      <c r="E105" s="50"/>
      <c r="F105" s="3"/>
      <c r="G105" s="3"/>
      <c r="H105" s="3"/>
      <c r="I105" s="3"/>
      <c r="J105" s="3"/>
      <c r="K105" s="3"/>
      <c r="L105" s="2"/>
    </row>
    <row r="106" spans="1:12" ht="15.8" hidden="1" outlineLevel="1" x14ac:dyDescent="0.25">
      <c r="A106" s="92"/>
      <c r="B106" s="102"/>
      <c r="C106" s="4" t="s">
        <v>4</v>
      </c>
      <c r="D106" s="5"/>
      <c r="E106" s="48"/>
      <c r="F106" s="5"/>
      <c r="G106" s="5"/>
      <c r="H106" s="5"/>
      <c r="I106" s="5"/>
      <c r="J106" s="5"/>
      <c r="K106" s="5"/>
      <c r="L106" s="2"/>
    </row>
    <row r="107" spans="1:12" ht="15.8" hidden="1" outlineLevel="1" x14ac:dyDescent="0.25">
      <c r="A107" s="92"/>
      <c r="B107" s="94"/>
      <c r="C107" s="4" t="s">
        <v>4</v>
      </c>
      <c r="D107" s="5"/>
      <c r="E107" s="48"/>
      <c r="F107" s="5"/>
      <c r="G107" s="5"/>
      <c r="H107" s="5"/>
      <c r="I107" s="5"/>
      <c r="J107" s="5"/>
      <c r="K107" s="5"/>
      <c r="L107" s="2"/>
    </row>
    <row r="108" spans="1:12" ht="31.6" hidden="1" outlineLevel="1" x14ac:dyDescent="0.25">
      <c r="A108" s="93"/>
      <c r="B108" s="12" t="s">
        <v>5</v>
      </c>
      <c r="C108" s="7" t="s">
        <v>22</v>
      </c>
      <c r="D108" s="7" t="s">
        <v>22</v>
      </c>
      <c r="E108" s="51"/>
      <c r="F108" s="7" t="s">
        <v>22</v>
      </c>
      <c r="G108" s="7">
        <f>SUM(G105:G107)</f>
        <v>0</v>
      </c>
      <c r="H108" s="7">
        <f t="shared" ref="H108" si="22">SUM(H105:H107)</f>
        <v>0</v>
      </c>
      <c r="I108" s="7">
        <f t="shared" ref="I108" si="23">SUM(I105:I107)</f>
        <v>0</v>
      </c>
      <c r="J108" s="7">
        <f t="shared" ref="J108" si="24">SUM(J105:J107)</f>
        <v>0</v>
      </c>
      <c r="K108" s="7" t="s">
        <v>22</v>
      </c>
      <c r="L108" s="13"/>
    </row>
    <row r="109" spans="1:12" ht="20.25" hidden="1" customHeight="1" outlineLevel="1" x14ac:dyDescent="0.25">
      <c r="A109" s="90">
        <v>17</v>
      </c>
      <c r="B109" s="90" t="s">
        <v>29</v>
      </c>
      <c r="C109" s="8" t="s">
        <v>13</v>
      </c>
      <c r="D109" s="5"/>
      <c r="E109" s="48"/>
      <c r="F109" s="5"/>
      <c r="G109" s="5"/>
      <c r="H109" s="5"/>
      <c r="I109" s="5"/>
      <c r="J109" s="5"/>
      <c r="K109" s="5"/>
      <c r="L109" s="11"/>
    </row>
    <row r="110" spans="1:12" ht="15.8" hidden="1" outlineLevel="1" x14ac:dyDescent="0.25">
      <c r="A110" s="91"/>
      <c r="B110" s="91"/>
      <c r="C110" s="4" t="s">
        <v>4</v>
      </c>
      <c r="D110" s="5"/>
      <c r="E110" s="48"/>
      <c r="F110" s="5"/>
      <c r="G110" s="5"/>
      <c r="H110" s="5"/>
      <c r="I110" s="5"/>
      <c r="J110" s="5"/>
      <c r="K110" s="5"/>
      <c r="L110" s="2"/>
    </row>
    <row r="111" spans="1:12" ht="15.8" hidden="1" outlineLevel="1" x14ac:dyDescent="0.25">
      <c r="A111" s="91"/>
      <c r="B111" s="95"/>
      <c r="C111" s="4" t="s">
        <v>4</v>
      </c>
      <c r="D111" s="5"/>
      <c r="E111" s="48"/>
      <c r="F111" s="5"/>
      <c r="G111" s="5"/>
      <c r="H111" s="5"/>
      <c r="I111" s="5"/>
      <c r="J111" s="5"/>
      <c r="K111" s="5"/>
      <c r="L111" s="2"/>
    </row>
    <row r="112" spans="1:12" ht="31.6" hidden="1" outlineLevel="1" x14ac:dyDescent="0.25">
      <c r="A112" s="95"/>
      <c r="B112" s="12" t="s">
        <v>5</v>
      </c>
      <c r="C112" s="7" t="s">
        <v>22</v>
      </c>
      <c r="D112" s="7" t="s">
        <v>22</v>
      </c>
      <c r="E112" s="51"/>
      <c r="F112" s="7" t="s">
        <v>22</v>
      </c>
      <c r="G112" s="7">
        <f>SUM(G109:G111)</f>
        <v>0</v>
      </c>
      <c r="H112" s="7">
        <f t="shared" ref="H112" si="25">SUM(H109:H111)</f>
        <v>0</v>
      </c>
      <c r="I112" s="7">
        <f t="shared" ref="I112" si="26">SUM(I109:I111)</f>
        <v>0</v>
      </c>
      <c r="J112" s="7">
        <f t="shared" ref="J112" si="27">SUM(J109:J111)</f>
        <v>0</v>
      </c>
      <c r="K112" s="7" t="s">
        <v>22</v>
      </c>
      <c r="L112" s="2"/>
    </row>
    <row r="113" spans="1:12" ht="32.950000000000003" customHeight="1" collapsed="1" x14ac:dyDescent="0.25">
      <c r="A113" s="103" t="s">
        <v>7</v>
      </c>
      <c r="B113" s="104"/>
      <c r="C113" s="104"/>
      <c r="D113" s="104"/>
      <c r="E113" s="104"/>
      <c r="F113" s="105"/>
      <c r="G113" s="7">
        <f>G112+G108+G104+G100+G96+G92+G76+G52</f>
        <v>155</v>
      </c>
      <c r="H113" s="55">
        <f>H112+H108+H104+H100+H96+H92+H76+H52</f>
        <v>38594.47</v>
      </c>
      <c r="I113" s="55">
        <f>I112+I108+I104+I100+I96+I92+I76+I52</f>
        <v>19297.235000000001</v>
      </c>
      <c r="J113" s="55">
        <f>J112+J108+J104+J100+J96+J92+J76+J52</f>
        <v>19297.235000000001</v>
      </c>
      <c r="K113" s="7" t="s">
        <v>22</v>
      </c>
      <c r="L113" s="2"/>
    </row>
    <row r="114" spans="1:12" ht="15.8" hidden="1" outlineLevel="1" x14ac:dyDescent="0.25">
      <c r="A114" s="90">
        <v>18</v>
      </c>
      <c r="B114" s="90" t="s">
        <v>30</v>
      </c>
      <c r="C114" s="8" t="s">
        <v>13</v>
      </c>
      <c r="D114" s="3"/>
      <c r="E114" s="50"/>
      <c r="F114" s="3"/>
      <c r="G114" s="3"/>
      <c r="H114" s="3"/>
      <c r="I114" s="3"/>
      <c r="J114" s="3"/>
      <c r="K114" s="3"/>
      <c r="L114" s="2"/>
    </row>
    <row r="115" spans="1:12" ht="15.8" hidden="1" outlineLevel="1" x14ac:dyDescent="0.25">
      <c r="A115" s="92"/>
      <c r="B115" s="102"/>
      <c r="C115" s="4" t="s">
        <v>4</v>
      </c>
      <c r="D115" s="5"/>
      <c r="E115" s="48"/>
      <c r="F115" s="5"/>
      <c r="G115" s="5"/>
      <c r="H115" s="5"/>
      <c r="I115" s="5"/>
      <c r="J115" s="5"/>
      <c r="K115" s="5"/>
      <c r="L115" s="2"/>
    </row>
    <row r="116" spans="1:12" ht="15.8" hidden="1" outlineLevel="1" x14ac:dyDescent="0.25">
      <c r="A116" s="92"/>
      <c r="B116" s="94"/>
      <c r="C116" s="4" t="s">
        <v>4</v>
      </c>
      <c r="D116" s="5"/>
      <c r="E116" s="48"/>
      <c r="F116" s="5"/>
      <c r="G116" s="5"/>
      <c r="H116" s="5"/>
      <c r="I116" s="5"/>
      <c r="J116" s="5"/>
      <c r="K116" s="5"/>
      <c r="L116" s="2"/>
    </row>
    <row r="117" spans="1:12" ht="31.6" hidden="1" outlineLevel="1" x14ac:dyDescent="0.25">
      <c r="A117" s="93"/>
      <c r="B117" s="12" t="s">
        <v>5</v>
      </c>
      <c r="C117" s="7" t="s">
        <v>22</v>
      </c>
      <c r="D117" s="7" t="s">
        <v>22</v>
      </c>
      <c r="E117" s="51"/>
      <c r="F117" s="7" t="s">
        <v>22</v>
      </c>
      <c r="G117" s="7">
        <f>SUM(G114:G116)</f>
        <v>0</v>
      </c>
      <c r="H117" s="7">
        <f t="shared" ref="H117" si="28">SUM(H114:H116)</f>
        <v>0</v>
      </c>
      <c r="I117" s="7">
        <f t="shared" ref="I117" si="29">SUM(I114:I116)</f>
        <v>0</v>
      </c>
      <c r="J117" s="7">
        <f t="shared" ref="J117" si="30">SUM(J114:J116)</f>
        <v>0</v>
      </c>
      <c r="K117" s="7" t="s">
        <v>22</v>
      </c>
      <c r="L117" s="13"/>
    </row>
    <row r="118" spans="1:12" ht="20.25" hidden="1" customHeight="1" outlineLevel="1" x14ac:dyDescent="0.25">
      <c r="A118" s="90">
        <v>19</v>
      </c>
      <c r="B118" s="90" t="s">
        <v>31</v>
      </c>
      <c r="C118" s="8" t="s">
        <v>13</v>
      </c>
      <c r="D118" s="5"/>
      <c r="E118" s="48"/>
      <c r="F118" s="5"/>
      <c r="G118" s="5"/>
      <c r="H118" s="5"/>
      <c r="I118" s="5"/>
      <c r="J118" s="5"/>
      <c r="K118" s="5"/>
      <c r="L118" s="11"/>
    </row>
    <row r="119" spans="1:12" ht="15.8" hidden="1" outlineLevel="1" x14ac:dyDescent="0.25">
      <c r="A119" s="91"/>
      <c r="B119" s="91"/>
      <c r="C119" s="4" t="s">
        <v>4</v>
      </c>
      <c r="D119" s="5"/>
      <c r="E119" s="48"/>
      <c r="F119" s="5"/>
      <c r="G119" s="5"/>
      <c r="H119" s="5"/>
      <c r="I119" s="5"/>
      <c r="J119" s="5"/>
      <c r="K119" s="5"/>
      <c r="L119" s="2"/>
    </row>
    <row r="120" spans="1:12" ht="15.8" hidden="1" outlineLevel="1" x14ac:dyDescent="0.25">
      <c r="A120" s="91"/>
      <c r="B120" s="95"/>
      <c r="C120" s="4" t="s">
        <v>4</v>
      </c>
      <c r="D120" s="5"/>
      <c r="E120" s="48"/>
      <c r="F120" s="5"/>
      <c r="G120" s="5"/>
      <c r="H120" s="5"/>
      <c r="I120" s="5"/>
      <c r="J120" s="5"/>
      <c r="K120" s="5"/>
      <c r="L120" s="2"/>
    </row>
    <row r="121" spans="1:12" ht="31.6" hidden="1" outlineLevel="1" x14ac:dyDescent="0.25">
      <c r="A121" s="95"/>
      <c r="B121" s="12" t="s">
        <v>5</v>
      </c>
      <c r="C121" s="7" t="s">
        <v>22</v>
      </c>
      <c r="D121" s="7" t="s">
        <v>22</v>
      </c>
      <c r="E121" s="51"/>
      <c r="F121" s="7" t="s">
        <v>22</v>
      </c>
      <c r="G121" s="7">
        <f>SUM(G118:G120)</f>
        <v>0</v>
      </c>
      <c r="H121" s="7">
        <f t="shared" ref="H121" si="31">SUM(H118:H120)</f>
        <v>0</v>
      </c>
      <c r="I121" s="7">
        <f t="shared" ref="I121" si="32">SUM(I118:I120)</f>
        <v>0</v>
      </c>
      <c r="J121" s="7">
        <f t="shared" ref="J121" si="33">SUM(J118:J120)</f>
        <v>0</v>
      </c>
      <c r="K121" s="7" t="s">
        <v>22</v>
      </c>
      <c r="L121" s="2"/>
    </row>
    <row r="122" spans="1:12" ht="15.8" hidden="1" customHeight="1" outlineLevel="1" x14ac:dyDescent="0.25">
      <c r="A122" s="90">
        <v>20</v>
      </c>
      <c r="B122" s="90" t="s">
        <v>32</v>
      </c>
      <c r="C122" s="8" t="s">
        <v>13</v>
      </c>
      <c r="D122" s="3"/>
      <c r="E122" s="50"/>
      <c r="F122" s="3"/>
      <c r="G122" s="3"/>
      <c r="H122" s="3"/>
      <c r="I122" s="3"/>
      <c r="J122" s="3"/>
      <c r="K122" s="3"/>
      <c r="L122" s="2"/>
    </row>
    <row r="123" spans="1:12" ht="15.8" hidden="1" outlineLevel="1" x14ac:dyDescent="0.25">
      <c r="A123" s="92"/>
      <c r="B123" s="91"/>
      <c r="C123" s="4" t="s">
        <v>4</v>
      </c>
      <c r="D123" s="5"/>
      <c r="E123" s="48"/>
      <c r="F123" s="5"/>
      <c r="G123" s="5"/>
      <c r="H123" s="5"/>
      <c r="I123" s="5"/>
      <c r="J123" s="5"/>
      <c r="K123" s="5"/>
      <c r="L123" s="2"/>
    </row>
    <row r="124" spans="1:12" ht="15.8" hidden="1" outlineLevel="1" x14ac:dyDescent="0.25">
      <c r="A124" s="92"/>
      <c r="B124" s="95"/>
      <c r="C124" s="4" t="s">
        <v>4</v>
      </c>
      <c r="D124" s="5"/>
      <c r="E124" s="48"/>
      <c r="F124" s="5"/>
      <c r="G124" s="5"/>
      <c r="H124" s="5"/>
      <c r="I124" s="5"/>
      <c r="J124" s="5"/>
      <c r="K124" s="5"/>
      <c r="L124" s="2"/>
    </row>
    <row r="125" spans="1:12" ht="31.6" hidden="1" outlineLevel="1" x14ac:dyDescent="0.25">
      <c r="A125" s="93"/>
      <c r="B125" s="12" t="s">
        <v>5</v>
      </c>
      <c r="C125" s="7" t="s">
        <v>22</v>
      </c>
      <c r="D125" s="7" t="s">
        <v>22</v>
      </c>
      <c r="E125" s="51"/>
      <c r="F125" s="7" t="s">
        <v>22</v>
      </c>
      <c r="G125" s="7">
        <f>SUM(G122:G124)</f>
        <v>0</v>
      </c>
      <c r="H125" s="7">
        <f t="shared" ref="H125" si="34">SUM(H122:H124)</f>
        <v>0</v>
      </c>
      <c r="I125" s="7">
        <f t="shared" ref="I125" si="35">SUM(I122:I124)</f>
        <v>0</v>
      </c>
      <c r="J125" s="7">
        <f t="shared" ref="J125" si="36">SUM(J122:J124)</f>
        <v>0</v>
      </c>
      <c r="K125" s="7" t="s">
        <v>22</v>
      </c>
      <c r="L125" s="13"/>
    </row>
    <row r="126" spans="1:12" ht="20.25" hidden="1" customHeight="1" outlineLevel="1" x14ac:dyDescent="0.25">
      <c r="A126" s="90">
        <v>21</v>
      </c>
      <c r="B126" s="90" t="s">
        <v>33</v>
      </c>
      <c r="C126" s="8" t="s">
        <v>13</v>
      </c>
      <c r="D126" s="5"/>
      <c r="E126" s="48"/>
      <c r="F126" s="5"/>
      <c r="G126" s="5"/>
      <c r="H126" s="5"/>
      <c r="I126" s="5"/>
      <c r="J126" s="5"/>
      <c r="K126" s="5"/>
      <c r="L126" s="11"/>
    </row>
    <row r="127" spans="1:12" ht="15.8" hidden="1" outlineLevel="1" x14ac:dyDescent="0.25">
      <c r="A127" s="91"/>
      <c r="B127" s="91"/>
      <c r="C127" s="4" t="s">
        <v>4</v>
      </c>
      <c r="D127" s="5"/>
      <c r="E127" s="48"/>
      <c r="F127" s="5"/>
      <c r="G127" s="5"/>
      <c r="H127" s="5"/>
      <c r="I127" s="5"/>
      <c r="J127" s="5"/>
      <c r="K127" s="5"/>
      <c r="L127" s="2"/>
    </row>
    <row r="128" spans="1:12" ht="15.8" hidden="1" outlineLevel="1" x14ac:dyDescent="0.25">
      <c r="A128" s="91"/>
      <c r="B128" s="95"/>
      <c r="C128" s="4" t="s">
        <v>4</v>
      </c>
      <c r="D128" s="5"/>
      <c r="E128" s="48"/>
      <c r="F128" s="5"/>
      <c r="G128" s="5"/>
      <c r="H128" s="5"/>
      <c r="I128" s="5"/>
      <c r="J128" s="5"/>
      <c r="K128" s="5"/>
      <c r="L128" s="2"/>
    </row>
    <row r="129" spans="1:12" ht="31.6" hidden="1" outlineLevel="1" x14ac:dyDescent="0.25">
      <c r="A129" s="95"/>
      <c r="B129" s="12" t="s">
        <v>5</v>
      </c>
      <c r="C129" s="7" t="s">
        <v>22</v>
      </c>
      <c r="D129" s="7" t="s">
        <v>22</v>
      </c>
      <c r="E129" s="51"/>
      <c r="F129" s="7" t="s">
        <v>22</v>
      </c>
      <c r="G129" s="7">
        <f>SUM(G126:G128)</f>
        <v>0</v>
      </c>
      <c r="H129" s="7">
        <f t="shared" ref="H129" si="37">SUM(H126:H128)</f>
        <v>0</v>
      </c>
      <c r="I129" s="7">
        <f t="shared" ref="I129" si="38">SUM(I126:I128)</f>
        <v>0</v>
      </c>
      <c r="J129" s="7">
        <f t="shared" ref="J129" si="39">SUM(J126:J128)</f>
        <v>0</v>
      </c>
      <c r="K129" s="7" t="s">
        <v>22</v>
      </c>
      <c r="L129" s="2"/>
    </row>
    <row r="130" spans="1:12" ht="15.8" hidden="1" outlineLevel="1" x14ac:dyDescent="0.25">
      <c r="A130" s="90">
        <v>22</v>
      </c>
      <c r="B130" s="90" t="s">
        <v>34</v>
      </c>
      <c r="C130" s="8" t="s">
        <v>13</v>
      </c>
      <c r="D130" s="3"/>
      <c r="E130" s="50"/>
      <c r="F130" s="3"/>
      <c r="G130" s="3"/>
      <c r="H130" s="3"/>
      <c r="I130" s="3"/>
      <c r="J130" s="3"/>
      <c r="K130" s="3"/>
      <c r="L130" s="2"/>
    </row>
    <row r="131" spans="1:12" ht="15.8" hidden="1" outlineLevel="1" x14ac:dyDescent="0.25">
      <c r="A131" s="92"/>
      <c r="B131" s="102"/>
      <c r="C131" s="4" t="s">
        <v>4</v>
      </c>
      <c r="D131" s="5"/>
      <c r="E131" s="48"/>
      <c r="F131" s="5"/>
      <c r="G131" s="5"/>
      <c r="H131" s="5"/>
      <c r="I131" s="5"/>
      <c r="J131" s="5"/>
      <c r="K131" s="5"/>
      <c r="L131" s="2"/>
    </row>
    <row r="132" spans="1:12" ht="15.8" hidden="1" outlineLevel="1" x14ac:dyDescent="0.25">
      <c r="A132" s="92"/>
      <c r="B132" s="94"/>
      <c r="C132" s="4" t="s">
        <v>4</v>
      </c>
      <c r="D132" s="5"/>
      <c r="E132" s="48"/>
      <c r="F132" s="5"/>
      <c r="G132" s="5"/>
      <c r="H132" s="5"/>
      <c r="I132" s="5"/>
      <c r="J132" s="5"/>
      <c r="K132" s="5"/>
      <c r="L132" s="2"/>
    </row>
    <row r="133" spans="1:12" ht="31.6" hidden="1" outlineLevel="1" x14ac:dyDescent="0.25">
      <c r="A133" s="93"/>
      <c r="B133" s="12" t="s">
        <v>5</v>
      </c>
      <c r="C133" s="7" t="s">
        <v>22</v>
      </c>
      <c r="D133" s="7" t="s">
        <v>22</v>
      </c>
      <c r="E133" s="51"/>
      <c r="F133" s="7" t="s">
        <v>22</v>
      </c>
      <c r="G133" s="7">
        <f>SUM(G130:G132)</f>
        <v>0</v>
      </c>
      <c r="H133" s="7">
        <f t="shared" ref="H133" si="40">SUM(H130:H132)</f>
        <v>0</v>
      </c>
      <c r="I133" s="7">
        <f t="shared" ref="I133" si="41">SUM(I130:I132)</f>
        <v>0</v>
      </c>
      <c r="J133" s="7">
        <f t="shared" ref="J133" si="42">SUM(J130:J132)</f>
        <v>0</v>
      </c>
      <c r="K133" s="7" t="s">
        <v>22</v>
      </c>
      <c r="L133" s="13"/>
    </row>
    <row r="134" spans="1:12" ht="20.25" hidden="1" customHeight="1" outlineLevel="1" x14ac:dyDescent="0.25">
      <c r="A134" s="90">
        <v>23</v>
      </c>
      <c r="B134" s="90" t="s">
        <v>35</v>
      </c>
      <c r="C134" s="8" t="s">
        <v>13</v>
      </c>
      <c r="D134" s="5"/>
      <c r="E134" s="48"/>
      <c r="F134" s="5"/>
      <c r="G134" s="5"/>
      <c r="H134" s="5"/>
      <c r="I134" s="5"/>
      <c r="J134" s="5"/>
      <c r="K134" s="5"/>
      <c r="L134" s="11"/>
    </row>
    <row r="135" spans="1:12" ht="15.8" hidden="1" outlineLevel="1" x14ac:dyDescent="0.25">
      <c r="A135" s="91"/>
      <c r="B135" s="91"/>
      <c r="C135" s="4" t="s">
        <v>4</v>
      </c>
      <c r="D135" s="5"/>
      <c r="E135" s="48"/>
      <c r="F135" s="5"/>
      <c r="G135" s="5"/>
      <c r="H135" s="5"/>
      <c r="I135" s="5"/>
      <c r="J135" s="5"/>
      <c r="K135" s="5"/>
      <c r="L135" s="2"/>
    </row>
    <row r="136" spans="1:12" ht="15.8" hidden="1" outlineLevel="1" x14ac:dyDescent="0.25">
      <c r="A136" s="91"/>
      <c r="B136" s="95"/>
      <c r="C136" s="4" t="s">
        <v>4</v>
      </c>
      <c r="D136" s="5"/>
      <c r="E136" s="48"/>
      <c r="F136" s="5"/>
      <c r="G136" s="5"/>
      <c r="H136" s="5"/>
      <c r="I136" s="5"/>
      <c r="J136" s="5"/>
      <c r="K136" s="5"/>
      <c r="L136" s="2"/>
    </row>
    <row r="137" spans="1:12" ht="31.6" hidden="1" outlineLevel="1" x14ac:dyDescent="0.25">
      <c r="A137" s="95"/>
      <c r="B137" s="12" t="s">
        <v>5</v>
      </c>
      <c r="C137" s="7" t="s">
        <v>22</v>
      </c>
      <c r="D137" s="7" t="s">
        <v>22</v>
      </c>
      <c r="E137" s="51"/>
      <c r="F137" s="7" t="s">
        <v>22</v>
      </c>
      <c r="G137" s="7">
        <f>SUM(G134:G136)</f>
        <v>0</v>
      </c>
      <c r="H137" s="7">
        <f t="shared" ref="H137" si="43">SUM(H134:H136)</f>
        <v>0</v>
      </c>
      <c r="I137" s="7">
        <f t="shared" ref="I137" si="44">SUM(I134:I136)</f>
        <v>0</v>
      </c>
      <c r="J137" s="7">
        <f t="shared" ref="J137" si="45">SUM(J134:J136)</f>
        <v>0</v>
      </c>
      <c r="K137" s="7" t="s">
        <v>22</v>
      </c>
      <c r="L137" s="2"/>
    </row>
    <row r="138" spans="1:12" ht="27.7" customHeight="1" collapsed="1" x14ac:dyDescent="0.25">
      <c r="A138" s="103" t="s">
        <v>8</v>
      </c>
      <c r="B138" s="104"/>
      <c r="C138" s="104"/>
      <c r="D138" s="104"/>
      <c r="E138" s="104"/>
      <c r="F138" s="105"/>
      <c r="G138" s="7">
        <f>G137+G133+G129+G125+G121+G117</f>
        <v>0</v>
      </c>
      <c r="H138" s="7">
        <f t="shared" ref="H138:J138" si="46">H137+H133+H129+H125+H121+H117</f>
        <v>0</v>
      </c>
      <c r="I138" s="7">
        <f t="shared" si="46"/>
        <v>0</v>
      </c>
      <c r="J138" s="7">
        <f t="shared" si="46"/>
        <v>0</v>
      </c>
      <c r="K138" s="7" t="s">
        <v>22</v>
      </c>
      <c r="L138" s="2"/>
    </row>
    <row r="139" spans="1:12" ht="27" customHeight="1" x14ac:dyDescent="0.25">
      <c r="A139" s="103" t="s">
        <v>9</v>
      </c>
      <c r="B139" s="104"/>
      <c r="C139" s="104"/>
      <c r="D139" s="104"/>
      <c r="E139" s="104"/>
      <c r="F139" s="105"/>
      <c r="G139" s="7">
        <f>G138+G113+G48</f>
        <v>157</v>
      </c>
      <c r="H139" s="55">
        <f>H138+H113+H48</f>
        <v>80094.47</v>
      </c>
      <c r="I139" s="55">
        <f>I138+I113+I48</f>
        <v>19297.235000000001</v>
      </c>
      <c r="J139" s="55">
        <f>J138+J113+J48</f>
        <v>60797.235000000001</v>
      </c>
      <c r="K139" s="7" t="s">
        <v>22</v>
      </c>
      <c r="L139" s="2"/>
    </row>
    <row r="141" spans="1:12" ht="13.6" customHeight="1" x14ac:dyDescent="0.25">
      <c r="B141" s="19"/>
      <c r="C141" s="19"/>
    </row>
  </sheetData>
  <mergeCells count="59">
    <mergeCell ref="A138:F138"/>
    <mergeCell ref="A139:F139"/>
    <mergeCell ref="A113:F113"/>
    <mergeCell ref="B105:B107"/>
    <mergeCell ref="A101:A104"/>
    <mergeCell ref="B101:B103"/>
    <mergeCell ref="A109:A112"/>
    <mergeCell ref="B109:B111"/>
    <mergeCell ref="A105:A108"/>
    <mergeCell ref="A122:A125"/>
    <mergeCell ref="B122:B124"/>
    <mergeCell ref="A114:A117"/>
    <mergeCell ref="B114:B116"/>
    <mergeCell ref="A118:A121"/>
    <mergeCell ref="B118:B120"/>
    <mergeCell ref="A134:A137"/>
    <mergeCell ref="A79:A90"/>
    <mergeCell ref="A97:A100"/>
    <mergeCell ref="B97:B99"/>
    <mergeCell ref="A93:A96"/>
    <mergeCell ref="B93:B95"/>
    <mergeCell ref="A91:A92"/>
    <mergeCell ref="B77:B91"/>
    <mergeCell ref="B134:B136"/>
    <mergeCell ref="A130:A133"/>
    <mergeCell ref="B130:B132"/>
    <mergeCell ref="A126:A129"/>
    <mergeCell ref="B126:B128"/>
    <mergeCell ref="A53:A76"/>
    <mergeCell ref="B53:B75"/>
    <mergeCell ref="A32:A35"/>
    <mergeCell ref="B32:B34"/>
    <mergeCell ref="A36:A39"/>
    <mergeCell ref="B36:B38"/>
    <mergeCell ref="A44:A47"/>
    <mergeCell ref="B44:B46"/>
    <mergeCell ref="A40:A43"/>
    <mergeCell ref="B40:B42"/>
    <mergeCell ref="A49:A52"/>
    <mergeCell ref="B49:B51"/>
    <mergeCell ref="A48:F48"/>
    <mergeCell ref="A28:A31"/>
    <mergeCell ref="B28:B30"/>
    <mergeCell ref="B25:B26"/>
    <mergeCell ref="E9:E11"/>
    <mergeCell ref="C9:C11"/>
    <mergeCell ref="B13:B15"/>
    <mergeCell ref="A13:A16"/>
    <mergeCell ref="B17:B19"/>
    <mergeCell ref="A17:A20"/>
    <mergeCell ref="A25:A27"/>
    <mergeCell ref="A21:A24"/>
    <mergeCell ref="B21:B23"/>
    <mergeCell ref="A8:K8"/>
    <mergeCell ref="A9:A11"/>
    <mergeCell ref="B9:B11"/>
    <mergeCell ref="D9:D11"/>
    <mergeCell ref="F9:F11"/>
    <mergeCell ref="G9:K10"/>
  </mergeCells>
  <pageMargins left="0.23622047244094491" right="0.23622047244094491" top="0.74803149606299213" bottom="0.74803149606299213" header="0.31496062992125984" footer="0.31496062992125984"/>
  <pageSetup paperSize="9" scale="7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4"/>
  <sheetViews>
    <sheetView workbookViewId="0">
      <selection activeCell="A43" sqref="A43:E43"/>
    </sheetView>
  </sheetViews>
  <sheetFormatPr defaultColWidth="9.125" defaultRowHeight="15.65" outlineLevelRow="1" x14ac:dyDescent="0.25"/>
  <cols>
    <col min="1" max="1" width="6" style="23" customWidth="1"/>
    <col min="2" max="2" width="21.375" style="11" customWidth="1"/>
    <col min="3" max="3" width="49.125" style="11" customWidth="1"/>
    <col min="4" max="4" width="16.875" style="11" customWidth="1"/>
    <col min="5" max="5" width="9.875" style="11" customWidth="1"/>
    <col min="6" max="6" width="10.25" style="11" customWidth="1"/>
    <col min="7" max="7" width="12.75" style="11" customWidth="1"/>
    <col min="8" max="8" width="15.625" style="11" customWidth="1"/>
    <col min="9" max="9" width="14" style="11" customWidth="1"/>
    <col min="10" max="16384" width="9.125" style="11"/>
  </cols>
  <sheetData>
    <row r="1" spans="1:9" s="1" customFormat="1" ht="15.8" x14ac:dyDescent="0.25">
      <c r="A1" s="27"/>
    </row>
    <row r="2" spans="1:9" s="1" customFormat="1" ht="15.8" x14ac:dyDescent="0.25">
      <c r="A2" s="24"/>
      <c r="B2" s="25"/>
      <c r="C2" s="25"/>
      <c r="D2" s="25"/>
      <c r="E2" s="25"/>
      <c r="F2" s="25"/>
      <c r="G2" s="25"/>
      <c r="H2" s="25"/>
      <c r="I2" s="25"/>
    </row>
    <row r="3" spans="1:9" s="1" customFormat="1" ht="15.8" hidden="1" x14ac:dyDescent="0.25">
      <c r="A3" s="24"/>
      <c r="B3" s="25"/>
      <c r="C3" s="25"/>
      <c r="D3" s="25"/>
      <c r="E3" s="25"/>
      <c r="F3" s="25"/>
      <c r="G3" s="25"/>
      <c r="H3" s="25"/>
      <c r="I3" s="25"/>
    </row>
    <row r="4" spans="1:9" ht="15.8" hidden="1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9" ht="15.8" hidden="1" x14ac:dyDescent="0.25">
      <c r="A5" s="26"/>
      <c r="B5" s="26"/>
      <c r="C5" s="26"/>
      <c r="D5" s="26"/>
      <c r="E5" s="26"/>
      <c r="F5" s="26"/>
      <c r="G5" s="26"/>
      <c r="H5" s="26"/>
      <c r="I5" s="26"/>
    </row>
    <row r="6" spans="1:9" ht="15.8" hidden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4.95" customHeight="1" x14ac:dyDescent="0.25">
      <c r="A7" s="103" t="s">
        <v>75</v>
      </c>
      <c r="B7" s="104"/>
      <c r="C7" s="104"/>
      <c r="D7" s="104"/>
      <c r="E7" s="104"/>
      <c r="F7" s="104"/>
      <c r="G7" s="104"/>
      <c r="H7" s="104"/>
      <c r="I7" s="105"/>
    </row>
    <row r="8" spans="1:9" ht="14.95" customHeight="1" x14ac:dyDescent="0.25">
      <c r="A8" s="126" t="s">
        <v>0</v>
      </c>
      <c r="B8" s="99" t="s">
        <v>1</v>
      </c>
      <c r="C8" s="114" t="s">
        <v>40</v>
      </c>
      <c r="D8" s="116"/>
      <c r="E8" s="99" t="s">
        <v>41</v>
      </c>
      <c r="F8" s="114" t="s">
        <v>2</v>
      </c>
      <c r="G8" s="115"/>
      <c r="H8" s="116"/>
      <c r="I8" s="99" t="s">
        <v>42</v>
      </c>
    </row>
    <row r="9" spans="1:9" ht="41.3" customHeight="1" x14ac:dyDescent="0.25">
      <c r="A9" s="127"/>
      <c r="B9" s="109"/>
      <c r="C9" s="99" t="s">
        <v>55</v>
      </c>
      <c r="D9" s="99" t="s">
        <v>96</v>
      </c>
      <c r="E9" s="109"/>
      <c r="F9" s="99" t="s">
        <v>43</v>
      </c>
      <c r="G9" s="99" t="s">
        <v>44</v>
      </c>
      <c r="H9" s="99" t="s">
        <v>45</v>
      </c>
      <c r="I9" s="109"/>
    </row>
    <row r="10" spans="1:9" ht="7.5" customHeight="1" x14ac:dyDescent="0.25">
      <c r="A10" s="128"/>
      <c r="B10" s="110"/>
      <c r="C10" s="110"/>
      <c r="D10" s="110"/>
      <c r="E10" s="110"/>
      <c r="F10" s="110"/>
      <c r="G10" s="110"/>
      <c r="H10" s="110"/>
      <c r="I10" s="110"/>
    </row>
    <row r="11" spans="1:9" s="42" customFormat="1" ht="14.95" customHeight="1" x14ac:dyDescent="0.25">
      <c r="A11" s="37">
        <v>1</v>
      </c>
      <c r="B11" s="37">
        <v>2</v>
      </c>
      <c r="C11" s="37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37">
        <v>9</v>
      </c>
    </row>
    <row r="12" spans="1:9" ht="14.95" customHeight="1" x14ac:dyDescent="0.25">
      <c r="A12" s="111" t="s">
        <v>49</v>
      </c>
      <c r="B12" s="90" t="s">
        <v>56</v>
      </c>
      <c r="C12" s="68"/>
      <c r="D12" s="69"/>
      <c r="E12" s="69"/>
      <c r="F12" s="69"/>
      <c r="G12" s="70"/>
      <c r="H12" s="69"/>
      <c r="I12" s="9"/>
    </row>
    <row r="13" spans="1:9" ht="14.95" customHeight="1" x14ac:dyDescent="0.25">
      <c r="A13" s="112"/>
      <c r="B13" s="91"/>
      <c r="C13" s="68"/>
      <c r="D13" s="69"/>
      <c r="E13" s="69"/>
      <c r="F13" s="69"/>
      <c r="G13" s="69"/>
      <c r="H13" s="69"/>
      <c r="I13" s="43"/>
    </row>
    <row r="14" spans="1:9" ht="14.95" customHeight="1" x14ac:dyDescent="0.25">
      <c r="A14" s="112"/>
      <c r="B14" s="91"/>
      <c r="C14" s="16"/>
      <c r="D14" s="43"/>
      <c r="E14" s="43"/>
      <c r="F14" s="43"/>
      <c r="G14" s="43"/>
      <c r="H14" s="43"/>
      <c r="I14" s="43"/>
    </row>
    <row r="15" spans="1:9" ht="30.1" customHeight="1" x14ac:dyDescent="0.25">
      <c r="A15" s="113"/>
      <c r="B15" s="12" t="s">
        <v>5</v>
      </c>
      <c r="C15" s="20" t="s">
        <v>22</v>
      </c>
      <c r="D15" s="20" t="s">
        <v>22</v>
      </c>
      <c r="E15" s="20" t="s">
        <v>22</v>
      </c>
      <c r="F15" s="20">
        <f>SUM(F12:F14)</f>
        <v>0</v>
      </c>
      <c r="G15" s="20">
        <f>SUM(G12:G14)</f>
        <v>0</v>
      </c>
      <c r="H15" s="20">
        <f>SUM(H12:H14)</f>
        <v>0</v>
      </c>
      <c r="I15" s="20" t="s">
        <v>22</v>
      </c>
    </row>
    <row r="16" spans="1:9" ht="14.95" customHeight="1" x14ac:dyDescent="0.25">
      <c r="A16" s="111" t="s">
        <v>50</v>
      </c>
      <c r="B16" s="90" t="s">
        <v>57</v>
      </c>
      <c r="C16" s="71"/>
      <c r="D16" s="69"/>
      <c r="E16" s="69"/>
      <c r="F16" s="72"/>
      <c r="G16" s="73"/>
      <c r="H16" s="73"/>
      <c r="I16" s="9"/>
    </row>
    <row r="17" spans="1:9" ht="14.95" customHeight="1" x14ac:dyDescent="0.25">
      <c r="A17" s="112"/>
      <c r="B17" s="95"/>
      <c r="C17" s="68" t="s">
        <v>6</v>
      </c>
      <c r="D17" s="69"/>
      <c r="E17" s="69"/>
      <c r="F17" s="74"/>
      <c r="G17" s="69"/>
      <c r="H17" s="69"/>
      <c r="I17" s="9"/>
    </row>
    <row r="18" spans="1:9" ht="28.55" customHeight="1" x14ac:dyDescent="0.25">
      <c r="A18" s="113"/>
      <c r="B18" s="12" t="s">
        <v>5</v>
      </c>
      <c r="C18" s="20" t="s">
        <v>22</v>
      </c>
      <c r="D18" s="20" t="s">
        <v>22</v>
      </c>
      <c r="E18" s="20" t="s">
        <v>22</v>
      </c>
      <c r="F18" s="20">
        <f>SUM(F16:F17)</f>
        <v>0</v>
      </c>
      <c r="G18" s="20">
        <f>SUM(G16:G17)</f>
        <v>0</v>
      </c>
      <c r="H18" s="20">
        <f>SUM(H16:H17)</f>
        <v>0</v>
      </c>
      <c r="I18" s="20" t="s">
        <v>22</v>
      </c>
    </row>
    <row r="19" spans="1:9" ht="14.95" hidden="1" customHeight="1" outlineLevel="1" x14ac:dyDescent="0.2">
      <c r="A19" s="111" t="s">
        <v>51</v>
      </c>
      <c r="B19" s="90" t="s">
        <v>58</v>
      </c>
      <c r="C19" s="16" t="s">
        <v>6</v>
      </c>
      <c r="D19" s="14"/>
      <c r="E19" s="14"/>
      <c r="F19" s="65"/>
      <c r="G19" s="14"/>
      <c r="H19" s="14"/>
      <c r="I19" s="14"/>
    </row>
    <row r="20" spans="1:9" ht="14.95" hidden="1" customHeight="1" outlineLevel="1" x14ac:dyDescent="0.2">
      <c r="A20" s="112"/>
      <c r="B20" s="91"/>
      <c r="C20" s="16" t="s">
        <v>13</v>
      </c>
      <c r="D20" s="14"/>
      <c r="E20" s="14"/>
      <c r="F20" s="65"/>
      <c r="G20" s="14"/>
      <c r="H20" s="14"/>
      <c r="I20" s="14"/>
    </row>
    <row r="21" spans="1:9" ht="14.95" hidden="1" customHeight="1" outlineLevel="1" x14ac:dyDescent="0.2">
      <c r="A21" s="112"/>
      <c r="B21" s="95"/>
      <c r="C21" s="16" t="s">
        <v>6</v>
      </c>
      <c r="D21" s="14"/>
      <c r="E21" s="14"/>
      <c r="F21" s="65"/>
      <c r="G21" s="14"/>
      <c r="H21" s="14"/>
      <c r="I21" s="14"/>
    </row>
    <row r="22" spans="1:9" ht="32.950000000000003" hidden="1" customHeight="1" outlineLevel="1" x14ac:dyDescent="0.2">
      <c r="A22" s="113"/>
      <c r="B22" s="12" t="s">
        <v>5</v>
      </c>
      <c r="C22" s="20" t="s">
        <v>22</v>
      </c>
      <c r="D22" s="20" t="s">
        <v>22</v>
      </c>
      <c r="E22" s="20" t="s">
        <v>22</v>
      </c>
      <c r="F22" s="65"/>
      <c r="G22" s="20">
        <f t="shared" ref="G22" si="0">SUM(G19:G21)</f>
        <v>0</v>
      </c>
      <c r="H22" s="20">
        <f t="shared" ref="H22" si="1">SUM(H19:H21)</f>
        <v>0</v>
      </c>
      <c r="I22" s="20" t="s">
        <v>22</v>
      </c>
    </row>
    <row r="23" spans="1:9" ht="14.95" hidden="1" customHeight="1" outlineLevel="1" x14ac:dyDescent="0.2">
      <c r="A23" s="111" t="s">
        <v>52</v>
      </c>
      <c r="B23" s="90" t="s">
        <v>59</v>
      </c>
      <c r="C23" s="16" t="s">
        <v>6</v>
      </c>
      <c r="D23" s="14"/>
      <c r="E23" s="14"/>
      <c r="F23" s="65"/>
      <c r="G23" s="14"/>
      <c r="H23" s="14"/>
      <c r="I23" s="14"/>
    </row>
    <row r="24" spans="1:9" ht="14.95" hidden="1" customHeight="1" outlineLevel="1" x14ac:dyDescent="0.2">
      <c r="A24" s="112"/>
      <c r="B24" s="91"/>
      <c r="C24" s="16" t="s">
        <v>13</v>
      </c>
      <c r="D24" s="14"/>
      <c r="E24" s="14"/>
      <c r="F24" s="65"/>
      <c r="G24" s="14"/>
      <c r="H24" s="14"/>
      <c r="I24" s="14"/>
    </row>
    <row r="25" spans="1:9" ht="14.95" hidden="1" customHeight="1" outlineLevel="1" x14ac:dyDescent="0.2">
      <c r="A25" s="112"/>
      <c r="B25" s="95"/>
      <c r="C25" s="16" t="s">
        <v>6</v>
      </c>
      <c r="D25" s="14"/>
      <c r="E25" s="14"/>
      <c r="F25" s="65"/>
      <c r="G25" s="14"/>
      <c r="H25" s="14"/>
      <c r="I25" s="14"/>
    </row>
    <row r="26" spans="1:9" ht="31.6" hidden="1" customHeight="1" outlineLevel="1" x14ac:dyDescent="0.2">
      <c r="A26" s="113"/>
      <c r="B26" s="12" t="s">
        <v>5</v>
      </c>
      <c r="C26" s="20" t="s">
        <v>22</v>
      </c>
      <c r="D26" s="20" t="s">
        <v>22</v>
      </c>
      <c r="E26" s="20" t="s">
        <v>22</v>
      </c>
      <c r="F26" s="65"/>
      <c r="G26" s="20">
        <f t="shared" ref="G26" si="2">SUM(G23:G25)</f>
        <v>0</v>
      </c>
      <c r="H26" s="20">
        <f t="shared" ref="H26" si="3">SUM(H23:H25)</f>
        <v>0</v>
      </c>
      <c r="I26" s="20" t="s">
        <v>22</v>
      </c>
    </row>
    <row r="27" spans="1:9" ht="14.95" hidden="1" customHeight="1" outlineLevel="1" x14ac:dyDescent="0.2">
      <c r="A27" s="111" t="s">
        <v>53</v>
      </c>
      <c r="B27" s="90" t="s">
        <v>60</v>
      </c>
      <c r="C27" s="16" t="s">
        <v>6</v>
      </c>
      <c r="D27" s="14"/>
      <c r="E27" s="14"/>
      <c r="F27" s="65"/>
      <c r="G27" s="14"/>
      <c r="H27" s="14"/>
      <c r="I27" s="14"/>
    </row>
    <row r="28" spans="1:9" ht="14.95" hidden="1" customHeight="1" outlineLevel="1" x14ac:dyDescent="0.2">
      <c r="A28" s="112"/>
      <c r="B28" s="91"/>
      <c r="C28" s="16" t="s">
        <v>13</v>
      </c>
      <c r="D28" s="14"/>
      <c r="E28" s="14"/>
      <c r="F28" s="65"/>
      <c r="G28" s="14"/>
      <c r="H28" s="14"/>
      <c r="I28" s="14"/>
    </row>
    <row r="29" spans="1:9" ht="14.95" hidden="1" customHeight="1" outlineLevel="1" x14ac:dyDescent="0.2">
      <c r="A29" s="112"/>
      <c r="B29" s="95"/>
      <c r="C29" s="16" t="s">
        <v>6</v>
      </c>
      <c r="D29" s="14"/>
      <c r="E29" s="14"/>
      <c r="F29" s="65"/>
      <c r="G29" s="14"/>
      <c r="H29" s="14"/>
      <c r="I29" s="14"/>
    </row>
    <row r="30" spans="1:9" ht="31.6" hidden="1" customHeight="1" outlineLevel="1" x14ac:dyDescent="0.2">
      <c r="A30" s="113"/>
      <c r="B30" s="12" t="s">
        <v>5</v>
      </c>
      <c r="C30" s="20" t="s">
        <v>22</v>
      </c>
      <c r="D30" s="20" t="s">
        <v>22</v>
      </c>
      <c r="E30" s="20" t="s">
        <v>22</v>
      </c>
      <c r="F30" s="65"/>
      <c r="G30" s="20">
        <f t="shared" ref="G30" si="4">SUM(G27:G29)</f>
        <v>0</v>
      </c>
      <c r="H30" s="20">
        <f t="shared" ref="H30" si="5">SUM(H27:H29)</f>
        <v>0</v>
      </c>
      <c r="I30" s="20" t="s">
        <v>22</v>
      </c>
    </row>
    <row r="31" spans="1:9" ht="15.8" hidden="1" customHeight="1" outlineLevel="1" x14ac:dyDescent="0.2">
      <c r="A31" s="121" t="s">
        <v>54</v>
      </c>
      <c r="B31" s="118" t="s">
        <v>61</v>
      </c>
      <c r="C31" s="16" t="s">
        <v>6</v>
      </c>
      <c r="D31" s="9"/>
      <c r="E31" s="9"/>
      <c r="F31" s="65"/>
      <c r="G31" s="9"/>
      <c r="H31" s="9"/>
      <c r="I31" s="9"/>
    </row>
    <row r="32" spans="1:9" ht="15.8" hidden="1" customHeight="1" outlineLevel="1" x14ac:dyDescent="0.2">
      <c r="A32" s="121"/>
      <c r="B32" s="119"/>
      <c r="C32" s="16" t="s">
        <v>13</v>
      </c>
      <c r="D32" s="9"/>
      <c r="E32" s="9"/>
      <c r="F32" s="65"/>
      <c r="G32" s="9"/>
      <c r="H32" s="9"/>
      <c r="I32" s="9"/>
    </row>
    <row r="33" spans="1:9" ht="15.8" hidden="1" customHeight="1" outlineLevel="1" x14ac:dyDescent="0.2">
      <c r="A33" s="121"/>
      <c r="B33" s="120"/>
      <c r="C33" s="16" t="s">
        <v>6</v>
      </c>
      <c r="D33" s="9"/>
      <c r="E33" s="9"/>
      <c r="F33" s="65"/>
      <c r="G33" s="9"/>
      <c r="H33" s="9"/>
      <c r="I33" s="9"/>
    </row>
    <row r="34" spans="1:9" ht="30.75" hidden="1" customHeight="1" outlineLevel="1" x14ac:dyDescent="0.2">
      <c r="A34" s="121"/>
      <c r="B34" s="17" t="s">
        <v>5</v>
      </c>
      <c r="C34" s="20" t="s">
        <v>22</v>
      </c>
      <c r="D34" s="20" t="s">
        <v>22</v>
      </c>
      <c r="E34" s="20" t="s">
        <v>22</v>
      </c>
      <c r="F34" s="65"/>
      <c r="G34" s="20">
        <f t="shared" ref="G34" si="6">SUM(G31:G33)</f>
        <v>0</v>
      </c>
      <c r="H34" s="20">
        <f t="shared" ref="H34" si="7">SUM(H31:H33)</f>
        <v>0</v>
      </c>
      <c r="I34" s="20" t="s">
        <v>22</v>
      </c>
    </row>
    <row r="35" spans="1:9" ht="15.8" hidden="1" customHeight="1" outlineLevel="1" x14ac:dyDescent="0.2">
      <c r="A35" s="122" t="s">
        <v>66</v>
      </c>
      <c r="B35" s="118" t="s">
        <v>62</v>
      </c>
      <c r="C35" s="16" t="s">
        <v>6</v>
      </c>
      <c r="D35" s="16"/>
      <c r="E35" s="9"/>
      <c r="F35" s="65"/>
      <c r="G35" s="9"/>
      <c r="H35" s="9"/>
      <c r="I35" s="9"/>
    </row>
    <row r="36" spans="1:9" ht="15.8" hidden="1" customHeight="1" outlineLevel="1" x14ac:dyDescent="0.2">
      <c r="A36" s="122"/>
      <c r="B36" s="119"/>
      <c r="C36" s="16" t="s">
        <v>13</v>
      </c>
      <c r="D36" s="16"/>
      <c r="E36" s="9"/>
      <c r="F36" s="65"/>
      <c r="G36" s="9"/>
      <c r="H36" s="9"/>
      <c r="I36" s="9"/>
    </row>
    <row r="37" spans="1:9" ht="15.8" hidden="1" customHeight="1" outlineLevel="1" x14ac:dyDescent="0.2">
      <c r="A37" s="122"/>
      <c r="B37" s="120"/>
      <c r="C37" s="16" t="s">
        <v>6</v>
      </c>
      <c r="D37" s="16"/>
      <c r="E37" s="9"/>
      <c r="F37" s="65"/>
      <c r="G37" s="9"/>
      <c r="H37" s="9"/>
      <c r="I37" s="9"/>
    </row>
    <row r="38" spans="1:9" ht="30.75" hidden="1" customHeight="1" outlineLevel="1" x14ac:dyDescent="0.2">
      <c r="A38" s="122"/>
      <c r="B38" s="17" t="s">
        <v>5</v>
      </c>
      <c r="C38" s="20" t="s">
        <v>22</v>
      </c>
      <c r="D38" s="20" t="s">
        <v>22</v>
      </c>
      <c r="E38" s="20" t="s">
        <v>22</v>
      </c>
      <c r="F38" s="65"/>
      <c r="G38" s="20">
        <f t="shared" ref="G38" si="8">SUM(G35:G37)</f>
        <v>0</v>
      </c>
      <c r="H38" s="20">
        <f t="shared" ref="H38" si="9">SUM(H35:H37)</f>
        <v>0</v>
      </c>
      <c r="I38" s="20" t="s">
        <v>22</v>
      </c>
    </row>
    <row r="39" spans="1:9" ht="15.8" hidden="1" customHeight="1" outlineLevel="1" x14ac:dyDescent="0.2">
      <c r="A39" s="121" t="s">
        <v>65</v>
      </c>
      <c r="B39" s="123" t="s">
        <v>63</v>
      </c>
      <c r="C39" s="16" t="s">
        <v>6</v>
      </c>
      <c r="D39" s="6"/>
      <c r="E39" s="3"/>
      <c r="F39" s="65"/>
      <c r="G39" s="3"/>
      <c r="H39" s="3"/>
      <c r="I39" s="3"/>
    </row>
    <row r="40" spans="1:9" ht="13.6" hidden="1" customHeight="1" outlineLevel="1" x14ac:dyDescent="0.2">
      <c r="A40" s="121"/>
      <c r="B40" s="124"/>
      <c r="C40" s="16" t="s">
        <v>13</v>
      </c>
      <c r="D40" s="6"/>
      <c r="E40" s="3"/>
      <c r="F40" s="65"/>
      <c r="G40" s="3"/>
      <c r="H40" s="3"/>
      <c r="I40" s="3"/>
    </row>
    <row r="41" spans="1:9" ht="13.6" hidden="1" customHeight="1" outlineLevel="1" x14ac:dyDescent="0.2">
      <c r="A41" s="121"/>
      <c r="B41" s="125"/>
      <c r="C41" s="16" t="s">
        <v>6</v>
      </c>
      <c r="D41" s="21"/>
      <c r="E41" s="22"/>
      <c r="F41" s="65"/>
      <c r="G41" s="10"/>
      <c r="H41" s="10"/>
      <c r="I41" s="10"/>
    </row>
    <row r="42" spans="1:9" ht="28.55" hidden="1" customHeight="1" outlineLevel="1" x14ac:dyDescent="0.2">
      <c r="A42" s="121"/>
      <c r="B42" s="17" t="s">
        <v>5</v>
      </c>
      <c r="C42" s="20" t="s">
        <v>22</v>
      </c>
      <c r="D42" s="20" t="s">
        <v>22</v>
      </c>
      <c r="E42" s="20" t="s">
        <v>22</v>
      </c>
      <c r="F42" s="65"/>
      <c r="G42" s="20">
        <f t="shared" ref="G42" si="10">SUM(G39:G41)</f>
        <v>0</v>
      </c>
      <c r="H42" s="20">
        <f t="shared" ref="H42" si="11">SUM(H39:H41)</f>
        <v>0</v>
      </c>
      <c r="I42" s="20" t="s">
        <v>22</v>
      </c>
    </row>
    <row r="43" spans="1:9" ht="33.799999999999997" customHeight="1" collapsed="1" x14ac:dyDescent="0.25">
      <c r="A43" s="103" t="s">
        <v>46</v>
      </c>
      <c r="B43" s="104"/>
      <c r="C43" s="104"/>
      <c r="D43" s="104"/>
      <c r="E43" s="105"/>
      <c r="F43" s="65"/>
      <c r="G43" s="12">
        <f>G42+G38+G34+G30+G26+G22+G18+G15</f>
        <v>0</v>
      </c>
      <c r="H43" s="12">
        <f>H42+H38+H34+H30+H26+H22+H18+H15</f>
        <v>0</v>
      </c>
      <c r="I43" s="12" t="s">
        <v>22</v>
      </c>
    </row>
    <row r="44" spans="1:9" ht="0.7" customHeight="1" x14ac:dyDescent="0.25">
      <c r="A44" s="111">
        <v>3</v>
      </c>
      <c r="B44" s="90" t="s">
        <v>67</v>
      </c>
      <c r="C44" s="16" t="s">
        <v>6</v>
      </c>
      <c r="D44" s="10"/>
      <c r="E44" s="10"/>
      <c r="F44" s="65"/>
      <c r="G44" s="10"/>
      <c r="H44" s="10"/>
      <c r="I44" s="10"/>
    </row>
    <row r="45" spans="1:9" ht="15.8" hidden="1" x14ac:dyDescent="0.2">
      <c r="A45" s="112"/>
      <c r="B45" s="91"/>
      <c r="C45" s="16" t="s">
        <v>13</v>
      </c>
      <c r="D45" s="3"/>
      <c r="E45" s="3"/>
      <c r="F45" s="65"/>
      <c r="G45" s="3"/>
      <c r="H45" s="3"/>
      <c r="I45" s="3"/>
    </row>
    <row r="46" spans="1:9" ht="15.8" hidden="1" x14ac:dyDescent="0.2">
      <c r="A46" s="112"/>
      <c r="B46" s="95"/>
      <c r="C46" s="16" t="s">
        <v>6</v>
      </c>
      <c r="D46" s="3"/>
      <c r="E46" s="3"/>
      <c r="F46" s="65"/>
      <c r="G46" s="3"/>
      <c r="H46" s="3"/>
      <c r="I46" s="3"/>
    </row>
    <row r="47" spans="1:9" ht="31.6" hidden="1" x14ac:dyDescent="0.2">
      <c r="A47" s="113"/>
      <c r="B47" s="17" t="s">
        <v>5</v>
      </c>
      <c r="C47" s="67" t="s">
        <v>22</v>
      </c>
      <c r="D47" s="20" t="s">
        <v>22</v>
      </c>
      <c r="E47" s="20" t="s">
        <v>22</v>
      </c>
      <c r="F47" s="65"/>
      <c r="G47" s="20">
        <f t="shared" ref="G47" si="12">SUM(G44:G46)</f>
        <v>0</v>
      </c>
      <c r="H47" s="20">
        <f t="shared" ref="H47" si="13">SUM(H44:H46)</f>
        <v>0</v>
      </c>
      <c r="I47" s="20" t="s">
        <v>22</v>
      </c>
    </row>
    <row r="48" spans="1:9" ht="38.25" customHeight="1" x14ac:dyDescent="0.25">
      <c r="A48" s="111">
        <v>4</v>
      </c>
      <c r="B48" s="90" t="s">
        <v>68</v>
      </c>
      <c r="C48" s="71" t="s">
        <v>100</v>
      </c>
      <c r="D48" s="75"/>
      <c r="E48" s="69" t="s">
        <v>99</v>
      </c>
      <c r="F48" s="76">
        <v>7</v>
      </c>
      <c r="G48" s="74">
        <v>69</v>
      </c>
      <c r="H48" s="74">
        <f t="shared" ref="H48:H51" si="14">F48*G48</f>
        <v>483</v>
      </c>
      <c r="I48" s="3"/>
    </row>
    <row r="49" spans="1:9" ht="16.5" customHeight="1" x14ac:dyDescent="0.25">
      <c r="A49" s="112"/>
      <c r="B49" s="91"/>
      <c r="C49" s="71" t="s">
        <v>101</v>
      </c>
      <c r="D49" s="75"/>
      <c r="E49" s="69" t="s">
        <v>99</v>
      </c>
      <c r="F49" s="76">
        <v>8</v>
      </c>
      <c r="G49" s="74">
        <v>79</v>
      </c>
      <c r="H49" s="74">
        <f t="shared" si="14"/>
        <v>632</v>
      </c>
      <c r="I49" s="47"/>
    </row>
    <row r="50" spans="1:9" ht="16.5" customHeight="1" x14ac:dyDescent="0.25">
      <c r="A50" s="112"/>
      <c r="B50" s="91"/>
      <c r="C50" s="71" t="s">
        <v>102</v>
      </c>
      <c r="D50" s="75"/>
      <c r="E50" s="69" t="s">
        <v>99</v>
      </c>
      <c r="F50" s="76">
        <v>10</v>
      </c>
      <c r="G50" s="74">
        <v>2.5</v>
      </c>
      <c r="H50" s="74">
        <f t="shared" si="14"/>
        <v>25</v>
      </c>
      <c r="I50" s="47"/>
    </row>
    <row r="51" spans="1:9" ht="16.5" customHeight="1" x14ac:dyDescent="0.25">
      <c r="A51" s="112"/>
      <c r="B51" s="91"/>
      <c r="C51" s="71" t="s">
        <v>103</v>
      </c>
      <c r="D51" s="75"/>
      <c r="E51" s="69" t="s">
        <v>99</v>
      </c>
      <c r="F51" s="76">
        <v>36</v>
      </c>
      <c r="G51" s="74">
        <v>1</v>
      </c>
      <c r="H51" s="74">
        <f t="shared" si="14"/>
        <v>36</v>
      </c>
      <c r="I51" s="47"/>
    </row>
    <row r="52" spans="1:9" ht="16.5" customHeight="1" x14ac:dyDescent="0.25">
      <c r="A52" s="112"/>
      <c r="B52" s="91"/>
      <c r="C52" s="71"/>
      <c r="D52" s="75"/>
      <c r="E52" s="69"/>
      <c r="F52" s="76"/>
      <c r="G52" s="74"/>
      <c r="H52" s="74"/>
      <c r="I52" s="47"/>
    </row>
    <row r="53" spans="1:9" x14ac:dyDescent="0.25">
      <c r="A53" s="112"/>
      <c r="B53" s="95"/>
      <c r="C53" s="68" t="s">
        <v>6</v>
      </c>
      <c r="D53" s="69"/>
      <c r="E53" s="69"/>
      <c r="F53" s="73"/>
      <c r="G53" s="69"/>
      <c r="H53" s="69"/>
      <c r="I53" s="9"/>
    </row>
    <row r="54" spans="1:9" ht="31.25" x14ac:dyDescent="0.25">
      <c r="A54" s="113"/>
      <c r="B54" s="17" t="s">
        <v>5</v>
      </c>
      <c r="C54" s="12" t="s">
        <v>22</v>
      </c>
      <c r="D54" s="12" t="s">
        <v>22</v>
      </c>
      <c r="E54" s="12" t="s">
        <v>22</v>
      </c>
      <c r="F54" s="65"/>
      <c r="G54" s="77"/>
      <c r="H54" s="77">
        <f>SUM(H48:H53)</f>
        <v>1176</v>
      </c>
      <c r="I54" s="12" t="s">
        <v>22</v>
      </c>
    </row>
    <row r="55" spans="1:9" ht="18" hidden="1" customHeight="1" outlineLevel="1" x14ac:dyDescent="0.2">
      <c r="A55" s="111" t="s">
        <v>72</v>
      </c>
      <c r="B55" s="90" t="s">
        <v>69</v>
      </c>
      <c r="C55" s="6" t="s">
        <v>6</v>
      </c>
      <c r="D55" s="3"/>
      <c r="E55" s="3"/>
      <c r="F55" s="65"/>
      <c r="G55" s="78"/>
      <c r="H55" s="78"/>
      <c r="I55" s="3"/>
    </row>
    <row r="56" spans="1:9" ht="14.95" hidden="1" customHeight="1" outlineLevel="1" x14ac:dyDescent="0.2">
      <c r="A56" s="112"/>
      <c r="B56" s="91"/>
      <c r="C56" s="6" t="s">
        <v>13</v>
      </c>
      <c r="D56" s="3"/>
      <c r="E56" s="3"/>
      <c r="F56" s="65"/>
      <c r="G56" s="78"/>
      <c r="H56" s="78"/>
      <c r="I56" s="3"/>
    </row>
    <row r="57" spans="1:9" ht="17.350000000000001" hidden="1" customHeight="1" outlineLevel="1" x14ac:dyDescent="0.2">
      <c r="A57" s="112"/>
      <c r="B57" s="95"/>
      <c r="C57" s="6" t="s">
        <v>6</v>
      </c>
      <c r="D57" s="3"/>
      <c r="E57" s="3"/>
      <c r="F57" s="65"/>
      <c r="G57" s="78"/>
      <c r="H57" s="78"/>
      <c r="I57" s="3"/>
    </row>
    <row r="58" spans="1:9" ht="30.75" hidden="1" customHeight="1" outlineLevel="1" x14ac:dyDescent="0.2">
      <c r="A58" s="113"/>
      <c r="B58" s="17" t="s">
        <v>5</v>
      </c>
      <c r="C58" s="12" t="s">
        <v>22</v>
      </c>
      <c r="D58" s="12" t="s">
        <v>22</v>
      </c>
      <c r="E58" s="12" t="s">
        <v>22</v>
      </c>
      <c r="F58" s="65"/>
      <c r="G58" s="77">
        <f t="shared" ref="G58" si="15">SUM(G55:G57)</f>
        <v>0</v>
      </c>
      <c r="H58" s="77">
        <f t="shared" ref="H58" si="16">SUM(H55:H57)</f>
        <v>0</v>
      </c>
      <c r="I58" s="12" t="s">
        <v>22</v>
      </c>
    </row>
    <row r="59" spans="1:9" ht="18.7" hidden="1" customHeight="1" outlineLevel="1" x14ac:dyDescent="0.2">
      <c r="A59" s="111" t="s">
        <v>73</v>
      </c>
      <c r="B59" s="90" t="s">
        <v>70</v>
      </c>
      <c r="C59" s="6" t="s">
        <v>6</v>
      </c>
      <c r="D59" s="3"/>
      <c r="E59" s="3"/>
      <c r="F59" s="65"/>
      <c r="G59" s="78"/>
      <c r="H59" s="78"/>
      <c r="I59" s="3"/>
    </row>
    <row r="60" spans="1:9" ht="15.8" hidden="1" outlineLevel="1" x14ac:dyDescent="0.2">
      <c r="A60" s="112"/>
      <c r="B60" s="91"/>
      <c r="C60" s="6" t="s">
        <v>13</v>
      </c>
      <c r="D60" s="10"/>
      <c r="E60" s="10"/>
      <c r="F60" s="65"/>
      <c r="G60" s="79"/>
      <c r="H60" s="79"/>
      <c r="I60" s="10"/>
    </row>
    <row r="61" spans="1:9" ht="15.8" hidden="1" outlineLevel="1" x14ac:dyDescent="0.2">
      <c r="A61" s="112"/>
      <c r="B61" s="95"/>
      <c r="C61" s="6" t="s">
        <v>6</v>
      </c>
      <c r="D61" s="10"/>
      <c r="E61" s="10"/>
      <c r="F61" s="65"/>
      <c r="G61" s="79"/>
      <c r="H61" s="79"/>
      <c r="I61" s="10"/>
    </row>
    <row r="62" spans="1:9" ht="31.6" hidden="1" outlineLevel="1" x14ac:dyDescent="0.2">
      <c r="A62" s="113"/>
      <c r="B62" s="17" t="s">
        <v>5</v>
      </c>
      <c r="C62" s="12" t="s">
        <v>22</v>
      </c>
      <c r="D62" s="12" t="s">
        <v>22</v>
      </c>
      <c r="E62" s="12" t="s">
        <v>22</v>
      </c>
      <c r="F62" s="65"/>
      <c r="G62" s="77">
        <f t="shared" ref="G62" si="17">SUM(G59:G61)</f>
        <v>0</v>
      </c>
      <c r="H62" s="77">
        <f t="shared" ref="H62" si="18">SUM(H59:H61)</f>
        <v>0</v>
      </c>
      <c r="I62" s="12" t="s">
        <v>22</v>
      </c>
    </row>
    <row r="63" spans="1:9" ht="18" hidden="1" customHeight="1" outlineLevel="1" x14ac:dyDescent="0.2">
      <c r="A63" s="111" t="s">
        <v>74</v>
      </c>
      <c r="B63" s="117" t="s">
        <v>71</v>
      </c>
      <c r="C63" s="6" t="s">
        <v>6</v>
      </c>
      <c r="D63" s="10"/>
      <c r="E63" s="10"/>
      <c r="F63" s="65"/>
      <c r="G63" s="79"/>
      <c r="H63" s="79"/>
      <c r="I63" s="10"/>
    </row>
    <row r="64" spans="1:9" ht="16.5" hidden="1" customHeight="1" outlineLevel="1" x14ac:dyDescent="0.2">
      <c r="A64" s="112"/>
      <c r="B64" s="117"/>
      <c r="C64" s="6" t="s">
        <v>13</v>
      </c>
      <c r="D64" s="3"/>
      <c r="E64" s="22"/>
      <c r="F64" s="65"/>
      <c r="G64" s="79"/>
      <c r="H64" s="79"/>
      <c r="I64" s="10"/>
    </row>
    <row r="65" spans="1:9" ht="16.5" hidden="1" customHeight="1" outlineLevel="1" x14ac:dyDescent="0.2">
      <c r="A65" s="112"/>
      <c r="B65" s="117"/>
      <c r="C65" s="6" t="s">
        <v>6</v>
      </c>
      <c r="D65" s="3"/>
      <c r="E65" s="22"/>
      <c r="F65" s="65"/>
      <c r="G65" s="79"/>
      <c r="H65" s="79"/>
      <c r="I65" s="10"/>
    </row>
    <row r="66" spans="1:9" ht="29.25" hidden="1" customHeight="1" outlineLevel="1" x14ac:dyDescent="0.2">
      <c r="A66" s="113"/>
      <c r="B66" s="17" t="s">
        <v>5</v>
      </c>
      <c r="C66" s="12" t="s">
        <v>22</v>
      </c>
      <c r="D66" s="12" t="s">
        <v>22</v>
      </c>
      <c r="E66" s="12" t="s">
        <v>22</v>
      </c>
      <c r="F66" s="65"/>
      <c r="G66" s="77">
        <f t="shared" ref="G66" si="19">SUM(G63:G65)</f>
        <v>0</v>
      </c>
      <c r="H66" s="77">
        <f t="shared" ref="H66" si="20">SUM(H63:H65)</f>
        <v>0</v>
      </c>
      <c r="I66" s="12" t="s">
        <v>22</v>
      </c>
    </row>
    <row r="67" spans="1:9" ht="31.6" customHeight="1" collapsed="1" x14ac:dyDescent="0.25">
      <c r="A67" s="103" t="s">
        <v>47</v>
      </c>
      <c r="B67" s="104"/>
      <c r="C67" s="104"/>
      <c r="D67" s="104"/>
      <c r="E67" s="105"/>
      <c r="F67" s="65"/>
      <c r="G67" s="77">
        <f>G66+G62+G58+G54+G47</f>
        <v>0</v>
      </c>
      <c r="H67" s="77">
        <f>H66+H62+H58+H54+H47</f>
        <v>1176</v>
      </c>
      <c r="I67" s="12" t="s">
        <v>22</v>
      </c>
    </row>
    <row r="68" spans="1:9" ht="15.8" customHeight="1" x14ac:dyDescent="0.25">
      <c r="A68" s="103" t="s">
        <v>48</v>
      </c>
      <c r="B68" s="104"/>
      <c r="C68" s="104"/>
      <c r="D68" s="104"/>
      <c r="E68" s="105"/>
      <c r="F68" s="65"/>
      <c r="G68" s="77">
        <f>G67+G43</f>
        <v>0</v>
      </c>
      <c r="H68" s="77">
        <f>H67+H43</f>
        <v>1176</v>
      </c>
      <c r="I68" s="12" t="s">
        <v>22</v>
      </c>
    </row>
    <row r="69" spans="1:9" ht="16.3" x14ac:dyDescent="0.3">
      <c r="A69" s="27"/>
      <c r="B69" s="18"/>
      <c r="C69" s="18"/>
      <c r="D69" s="18"/>
      <c r="E69" s="18"/>
      <c r="F69" s="66"/>
      <c r="G69" s="18"/>
      <c r="H69" s="18"/>
      <c r="I69" s="18"/>
    </row>
    <row r="70" spans="1:9" ht="16.3" x14ac:dyDescent="0.3">
      <c r="A70" s="27"/>
      <c r="B70" s="29"/>
      <c r="C70" s="29"/>
      <c r="D70" s="18"/>
      <c r="E70" s="18"/>
      <c r="F70" s="66"/>
      <c r="G70" s="18"/>
      <c r="H70" s="18"/>
      <c r="I70" s="18"/>
    </row>
    <row r="71" spans="1:9" ht="16.3" x14ac:dyDescent="0.3">
      <c r="A71" s="28"/>
      <c r="B71" s="18"/>
      <c r="C71" s="18"/>
      <c r="D71" s="18"/>
      <c r="E71" s="18"/>
      <c r="F71" s="66"/>
      <c r="G71" s="18"/>
      <c r="H71" s="18"/>
      <c r="I71" s="18"/>
    </row>
    <row r="72" spans="1:9" x14ac:dyDescent="0.25">
      <c r="F72" s="66"/>
    </row>
    <row r="73" spans="1:9" x14ac:dyDescent="0.25">
      <c r="F73" s="66"/>
    </row>
    <row r="74" spans="1:9" x14ac:dyDescent="0.25">
      <c r="F74" s="66"/>
    </row>
    <row r="75" spans="1:9" x14ac:dyDescent="0.25">
      <c r="F75" s="66"/>
    </row>
    <row r="76" spans="1:9" x14ac:dyDescent="0.25">
      <c r="F76" s="66"/>
    </row>
    <row r="77" spans="1:9" x14ac:dyDescent="0.25">
      <c r="F77" s="66"/>
    </row>
    <row r="78" spans="1:9" x14ac:dyDescent="0.25">
      <c r="F78" s="66"/>
    </row>
    <row r="79" spans="1:9" x14ac:dyDescent="0.25">
      <c r="F79" s="66"/>
    </row>
    <row r="80" spans="1:9" x14ac:dyDescent="0.25">
      <c r="F80" s="66"/>
    </row>
    <row r="81" spans="6:6" x14ac:dyDescent="0.25">
      <c r="F81" s="66"/>
    </row>
    <row r="82" spans="6:6" x14ac:dyDescent="0.25">
      <c r="F82" s="66"/>
    </row>
    <row r="83" spans="6:6" x14ac:dyDescent="0.25">
      <c r="F83" s="66"/>
    </row>
    <row r="84" spans="6:6" x14ac:dyDescent="0.25">
      <c r="F84" s="66"/>
    </row>
    <row r="85" spans="6:6" x14ac:dyDescent="0.25">
      <c r="F85" s="66"/>
    </row>
    <row r="86" spans="6:6" x14ac:dyDescent="0.25">
      <c r="F86" s="66"/>
    </row>
    <row r="87" spans="6:6" x14ac:dyDescent="0.25">
      <c r="F87" s="66"/>
    </row>
    <row r="88" spans="6:6" x14ac:dyDescent="0.25">
      <c r="F88" s="66"/>
    </row>
    <row r="89" spans="6:6" x14ac:dyDescent="0.25">
      <c r="F89" s="66"/>
    </row>
    <row r="90" spans="6:6" x14ac:dyDescent="0.25">
      <c r="F90" s="66"/>
    </row>
    <row r="91" spans="6:6" x14ac:dyDescent="0.25">
      <c r="F91" s="66"/>
    </row>
    <row r="92" spans="6:6" x14ac:dyDescent="0.25">
      <c r="F92" s="66"/>
    </row>
    <row r="93" spans="6:6" x14ac:dyDescent="0.25">
      <c r="F93" s="66"/>
    </row>
    <row r="94" spans="6:6" x14ac:dyDescent="0.25">
      <c r="F94" s="66"/>
    </row>
    <row r="95" spans="6:6" x14ac:dyDescent="0.25">
      <c r="F95" s="66"/>
    </row>
    <row r="96" spans="6:6" x14ac:dyDescent="0.25">
      <c r="F96" s="66"/>
    </row>
    <row r="97" spans="6:6" x14ac:dyDescent="0.25">
      <c r="F97" s="66"/>
    </row>
    <row r="98" spans="6:6" x14ac:dyDescent="0.25">
      <c r="F98" s="66"/>
    </row>
    <row r="99" spans="6:6" x14ac:dyDescent="0.25">
      <c r="F99" s="66"/>
    </row>
    <row r="100" spans="6:6" x14ac:dyDescent="0.25">
      <c r="F100" s="66"/>
    </row>
    <row r="101" spans="6:6" x14ac:dyDescent="0.25">
      <c r="F101" s="66"/>
    </row>
    <row r="102" spans="6:6" x14ac:dyDescent="0.25">
      <c r="F102" s="66"/>
    </row>
    <row r="103" spans="6:6" x14ac:dyDescent="0.25">
      <c r="F103" s="66"/>
    </row>
    <row r="104" spans="6:6" x14ac:dyDescent="0.25">
      <c r="F104" s="66"/>
    </row>
    <row r="105" spans="6:6" x14ac:dyDescent="0.25">
      <c r="F105" s="66"/>
    </row>
    <row r="106" spans="6:6" x14ac:dyDescent="0.25">
      <c r="F106" s="66"/>
    </row>
    <row r="107" spans="6:6" x14ac:dyDescent="0.25">
      <c r="F107" s="66"/>
    </row>
    <row r="108" spans="6:6" x14ac:dyDescent="0.25">
      <c r="F108" s="66"/>
    </row>
    <row r="109" spans="6:6" x14ac:dyDescent="0.25">
      <c r="F109" s="66"/>
    </row>
    <row r="110" spans="6:6" x14ac:dyDescent="0.25">
      <c r="F110" s="66"/>
    </row>
    <row r="111" spans="6:6" x14ac:dyDescent="0.25">
      <c r="F111" s="66"/>
    </row>
    <row r="112" spans="6:6" x14ac:dyDescent="0.25">
      <c r="F112" s="66"/>
    </row>
    <row r="113" spans="6:6" x14ac:dyDescent="0.25">
      <c r="F113" s="66"/>
    </row>
    <row r="114" spans="6:6" x14ac:dyDescent="0.25">
      <c r="F114" s="66"/>
    </row>
    <row r="115" spans="6:6" x14ac:dyDescent="0.25">
      <c r="F115" s="66"/>
    </row>
    <row r="116" spans="6:6" x14ac:dyDescent="0.25">
      <c r="F116" s="66"/>
    </row>
    <row r="117" spans="6:6" x14ac:dyDescent="0.25">
      <c r="F117" s="66"/>
    </row>
    <row r="118" spans="6:6" x14ac:dyDescent="0.25">
      <c r="F118" s="66"/>
    </row>
    <row r="119" spans="6:6" x14ac:dyDescent="0.25">
      <c r="F119" s="66"/>
    </row>
    <row r="120" spans="6:6" x14ac:dyDescent="0.25">
      <c r="F120" s="66"/>
    </row>
    <row r="121" spans="6:6" x14ac:dyDescent="0.25">
      <c r="F121" s="66"/>
    </row>
    <row r="122" spans="6:6" x14ac:dyDescent="0.25">
      <c r="F122" s="66"/>
    </row>
    <row r="123" spans="6:6" x14ac:dyDescent="0.25">
      <c r="F123" s="66"/>
    </row>
    <row r="124" spans="6:6" x14ac:dyDescent="0.25">
      <c r="F124" s="66"/>
    </row>
    <row r="125" spans="6:6" x14ac:dyDescent="0.25">
      <c r="F125" s="66"/>
    </row>
    <row r="126" spans="6:6" x14ac:dyDescent="0.25">
      <c r="F126" s="66"/>
    </row>
    <row r="127" spans="6:6" x14ac:dyDescent="0.25">
      <c r="F127" s="66"/>
    </row>
    <row r="128" spans="6:6" x14ac:dyDescent="0.25">
      <c r="F128" s="66"/>
    </row>
    <row r="129" spans="6:6" x14ac:dyDescent="0.25">
      <c r="F129" s="66"/>
    </row>
    <row r="130" spans="6:6" x14ac:dyDescent="0.25">
      <c r="F130" s="66"/>
    </row>
    <row r="131" spans="6:6" x14ac:dyDescent="0.25">
      <c r="F131" s="66"/>
    </row>
    <row r="132" spans="6:6" x14ac:dyDescent="0.25">
      <c r="F132" s="66"/>
    </row>
    <row r="133" spans="6:6" x14ac:dyDescent="0.25">
      <c r="F133" s="66"/>
    </row>
    <row r="134" spans="6:6" x14ac:dyDescent="0.25">
      <c r="F134" s="66"/>
    </row>
    <row r="135" spans="6:6" x14ac:dyDescent="0.25">
      <c r="F135" s="66"/>
    </row>
    <row r="136" spans="6:6" x14ac:dyDescent="0.25">
      <c r="F136" s="66"/>
    </row>
    <row r="137" spans="6:6" x14ac:dyDescent="0.25">
      <c r="F137" s="66"/>
    </row>
    <row r="138" spans="6:6" x14ac:dyDescent="0.25">
      <c r="F138" s="66"/>
    </row>
    <row r="139" spans="6:6" x14ac:dyDescent="0.25">
      <c r="F139" s="66"/>
    </row>
    <row r="140" spans="6:6" x14ac:dyDescent="0.25">
      <c r="F140" s="66"/>
    </row>
    <row r="141" spans="6:6" x14ac:dyDescent="0.25">
      <c r="F141" s="66"/>
    </row>
    <row r="142" spans="6:6" x14ac:dyDescent="0.25">
      <c r="F142" s="66"/>
    </row>
    <row r="143" spans="6:6" x14ac:dyDescent="0.25">
      <c r="F143" s="66"/>
    </row>
    <row r="144" spans="6:6" x14ac:dyDescent="0.25">
      <c r="F144" s="66"/>
    </row>
    <row r="145" spans="6:6" x14ac:dyDescent="0.25">
      <c r="F145" s="66"/>
    </row>
    <row r="146" spans="6:6" x14ac:dyDescent="0.25">
      <c r="F146" s="66"/>
    </row>
    <row r="147" spans="6:6" x14ac:dyDescent="0.25">
      <c r="F147" s="66"/>
    </row>
    <row r="148" spans="6:6" x14ac:dyDescent="0.25">
      <c r="F148" s="66"/>
    </row>
    <row r="149" spans="6:6" x14ac:dyDescent="0.25">
      <c r="F149" s="66"/>
    </row>
    <row r="150" spans="6:6" x14ac:dyDescent="0.25">
      <c r="F150" s="66"/>
    </row>
    <row r="151" spans="6:6" x14ac:dyDescent="0.25">
      <c r="F151" s="66"/>
    </row>
    <row r="152" spans="6:6" x14ac:dyDescent="0.25">
      <c r="F152" s="66"/>
    </row>
    <row r="153" spans="6:6" x14ac:dyDescent="0.25">
      <c r="F153" s="66"/>
    </row>
    <row r="154" spans="6:6" x14ac:dyDescent="0.25">
      <c r="F154" s="66"/>
    </row>
    <row r="155" spans="6:6" x14ac:dyDescent="0.25">
      <c r="F155" s="66"/>
    </row>
    <row r="156" spans="6:6" x14ac:dyDescent="0.25">
      <c r="F156" s="66"/>
    </row>
    <row r="157" spans="6:6" x14ac:dyDescent="0.25">
      <c r="F157" s="66"/>
    </row>
    <row r="158" spans="6:6" x14ac:dyDescent="0.25">
      <c r="F158" s="66"/>
    </row>
    <row r="159" spans="6:6" x14ac:dyDescent="0.25">
      <c r="F159" s="66"/>
    </row>
    <row r="160" spans="6:6" x14ac:dyDescent="0.25">
      <c r="F160" s="66"/>
    </row>
    <row r="161" spans="6:6" x14ac:dyDescent="0.25">
      <c r="F161" s="66"/>
    </row>
    <row r="162" spans="6:6" x14ac:dyDescent="0.25">
      <c r="F162" s="66"/>
    </row>
    <row r="163" spans="6:6" x14ac:dyDescent="0.25">
      <c r="F163" s="66"/>
    </row>
    <row r="164" spans="6:6" x14ac:dyDescent="0.25">
      <c r="F164" s="66"/>
    </row>
    <row r="165" spans="6:6" x14ac:dyDescent="0.25">
      <c r="F165" s="66"/>
    </row>
    <row r="166" spans="6:6" x14ac:dyDescent="0.25">
      <c r="F166" s="66"/>
    </row>
    <row r="167" spans="6:6" x14ac:dyDescent="0.25">
      <c r="F167" s="66"/>
    </row>
    <row r="168" spans="6:6" x14ac:dyDescent="0.25">
      <c r="F168" s="66"/>
    </row>
    <row r="169" spans="6:6" x14ac:dyDescent="0.25">
      <c r="F169" s="66"/>
    </row>
    <row r="170" spans="6:6" x14ac:dyDescent="0.25">
      <c r="F170" s="66"/>
    </row>
    <row r="171" spans="6:6" x14ac:dyDescent="0.25">
      <c r="F171" s="66"/>
    </row>
    <row r="172" spans="6:6" x14ac:dyDescent="0.25">
      <c r="F172" s="66"/>
    </row>
    <row r="173" spans="6:6" x14ac:dyDescent="0.25">
      <c r="F173" s="66"/>
    </row>
    <row r="174" spans="6:6" x14ac:dyDescent="0.25">
      <c r="F174" s="66"/>
    </row>
    <row r="175" spans="6:6" x14ac:dyDescent="0.25">
      <c r="F175" s="66"/>
    </row>
    <row r="176" spans="6:6" x14ac:dyDescent="0.25">
      <c r="F176" s="66"/>
    </row>
    <row r="177" spans="6:6" x14ac:dyDescent="0.25">
      <c r="F177" s="66"/>
    </row>
    <row r="178" spans="6:6" x14ac:dyDescent="0.25">
      <c r="F178" s="66"/>
    </row>
    <row r="179" spans="6:6" x14ac:dyDescent="0.25">
      <c r="F179" s="66"/>
    </row>
    <row r="180" spans="6:6" x14ac:dyDescent="0.25">
      <c r="F180" s="66"/>
    </row>
    <row r="181" spans="6:6" x14ac:dyDescent="0.25">
      <c r="F181" s="66"/>
    </row>
    <row r="182" spans="6:6" x14ac:dyDescent="0.25">
      <c r="F182" s="66"/>
    </row>
    <row r="183" spans="6:6" x14ac:dyDescent="0.25">
      <c r="F183" s="66"/>
    </row>
    <row r="184" spans="6:6" x14ac:dyDescent="0.25">
      <c r="F184" s="66"/>
    </row>
    <row r="185" spans="6:6" x14ac:dyDescent="0.25">
      <c r="F185" s="66"/>
    </row>
    <row r="186" spans="6:6" x14ac:dyDescent="0.25">
      <c r="F186" s="66"/>
    </row>
    <row r="187" spans="6:6" x14ac:dyDescent="0.25">
      <c r="F187" s="66"/>
    </row>
    <row r="188" spans="6:6" x14ac:dyDescent="0.25">
      <c r="F188" s="66"/>
    </row>
    <row r="189" spans="6:6" x14ac:dyDescent="0.25">
      <c r="F189" s="66"/>
    </row>
    <row r="190" spans="6:6" x14ac:dyDescent="0.25">
      <c r="F190" s="66"/>
    </row>
    <row r="191" spans="6:6" x14ac:dyDescent="0.25">
      <c r="F191" s="66"/>
    </row>
    <row r="192" spans="6:6" x14ac:dyDescent="0.25">
      <c r="F192" s="66"/>
    </row>
    <row r="193" spans="6:6" x14ac:dyDescent="0.25">
      <c r="F193" s="66"/>
    </row>
    <row r="194" spans="6:6" x14ac:dyDescent="0.25">
      <c r="F194" s="66"/>
    </row>
    <row r="195" spans="6:6" x14ac:dyDescent="0.25">
      <c r="F195" s="66"/>
    </row>
    <row r="196" spans="6:6" x14ac:dyDescent="0.25">
      <c r="F196" s="66"/>
    </row>
    <row r="197" spans="6:6" x14ac:dyDescent="0.25">
      <c r="F197" s="66"/>
    </row>
    <row r="198" spans="6:6" x14ac:dyDescent="0.25">
      <c r="F198" s="66"/>
    </row>
    <row r="199" spans="6:6" x14ac:dyDescent="0.25">
      <c r="F199" s="66"/>
    </row>
    <row r="200" spans="6:6" x14ac:dyDescent="0.25">
      <c r="F200" s="66"/>
    </row>
    <row r="201" spans="6:6" x14ac:dyDescent="0.25">
      <c r="F201" s="66"/>
    </row>
    <row r="202" spans="6:6" x14ac:dyDescent="0.25">
      <c r="F202" s="66"/>
    </row>
    <row r="203" spans="6:6" x14ac:dyDescent="0.25">
      <c r="F203" s="66"/>
    </row>
    <row r="204" spans="6:6" x14ac:dyDescent="0.25">
      <c r="F204" s="66"/>
    </row>
    <row r="205" spans="6:6" x14ac:dyDescent="0.25">
      <c r="F205" s="66"/>
    </row>
    <row r="206" spans="6:6" x14ac:dyDescent="0.25">
      <c r="F206" s="66"/>
    </row>
    <row r="207" spans="6:6" x14ac:dyDescent="0.25">
      <c r="F207" s="66"/>
    </row>
    <row r="208" spans="6:6" x14ac:dyDescent="0.25">
      <c r="F208" s="66"/>
    </row>
    <row r="209" spans="6:6" x14ac:dyDescent="0.25">
      <c r="F209" s="66"/>
    </row>
    <row r="210" spans="6:6" x14ac:dyDescent="0.25">
      <c r="F210" s="66"/>
    </row>
    <row r="211" spans="6:6" x14ac:dyDescent="0.25">
      <c r="F211" s="66"/>
    </row>
    <row r="212" spans="6:6" x14ac:dyDescent="0.25">
      <c r="F212" s="66"/>
    </row>
    <row r="213" spans="6:6" x14ac:dyDescent="0.25">
      <c r="F213" s="66"/>
    </row>
    <row r="214" spans="6:6" x14ac:dyDescent="0.25">
      <c r="F214" s="66"/>
    </row>
  </sheetData>
  <mergeCells count="41">
    <mergeCell ref="A7:I7"/>
    <mergeCell ref="B55:B57"/>
    <mergeCell ref="A55:A58"/>
    <mergeCell ref="B59:B61"/>
    <mergeCell ref="A59:A62"/>
    <mergeCell ref="B39:B41"/>
    <mergeCell ref="A44:A47"/>
    <mergeCell ref="B44:B46"/>
    <mergeCell ref="B48:B53"/>
    <mergeCell ref="A48:A54"/>
    <mergeCell ref="B12:B14"/>
    <mergeCell ref="B16:B17"/>
    <mergeCell ref="A16:A18"/>
    <mergeCell ref="A19:A22"/>
    <mergeCell ref="A8:A10"/>
    <mergeCell ref="C8:D8"/>
    <mergeCell ref="A67:E67"/>
    <mergeCell ref="A68:E68"/>
    <mergeCell ref="A63:A66"/>
    <mergeCell ref="B63:B65"/>
    <mergeCell ref="C9:C10"/>
    <mergeCell ref="A43:E43"/>
    <mergeCell ref="B27:B29"/>
    <mergeCell ref="B31:B33"/>
    <mergeCell ref="B23:B25"/>
    <mergeCell ref="A23:A26"/>
    <mergeCell ref="A27:A30"/>
    <mergeCell ref="A31:A34"/>
    <mergeCell ref="A35:A38"/>
    <mergeCell ref="B35:B37"/>
    <mergeCell ref="A39:A42"/>
    <mergeCell ref="B8:B10"/>
    <mergeCell ref="E8:E10"/>
    <mergeCell ref="B19:B21"/>
    <mergeCell ref="A12:A15"/>
    <mergeCell ref="F8:H8"/>
    <mergeCell ref="I8:I10"/>
    <mergeCell ref="D9:D10"/>
    <mergeCell ref="F9:F10"/>
    <mergeCell ref="G9:G10"/>
    <mergeCell ref="H9:H10"/>
  </mergeCells>
  <hyperlinks>
    <hyperlink ref="A71" location="_ftnref1" display="_ftnref1"/>
  </hyperlinks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>
      <selection activeCell="Q10" sqref="Q10"/>
    </sheetView>
  </sheetViews>
  <sheetFormatPr defaultColWidth="4.875" defaultRowHeight="15.65" x14ac:dyDescent="0.25"/>
  <cols>
    <col min="1" max="2" width="4.875" style="1"/>
    <col min="3" max="3" width="40.375" style="1" customWidth="1"/>
    <col min="4" max="4" width="22.375" style="1" customWidth="1"/>
    <col min="5" max="5" width="13.875" style="1" customWidth="1"/>
    <col min="6" max="6" width="11.75" style="1" customWidth="1"/>
    <col min="7" max="7" width="14" style="1" customWidth="1"/>
    <col min="8" max="16384" width="4.875" style="1"/>
  </cols>
  <sheetData>
    <row r="1" spans="2:7" x14ac:dyDescent="0.25">
      <c r="G1" s="1" t="s">
        <v>93</v>
      </c>
    </row>
    <row r="2" spans="2:7" x14ac:dyDescent="0.25">
      <c r="G2" s="1" t="s">
        <v>64</v>
      </c>
    </row>
    <row r="5" spans="2:7" x14ac:dyDescent="0.25">
      <c r="B5" s="129" t="s">
        <v>79</v>
      </c>
      <c r="C5" s="130"/>
      <c r="D5" s="130"/>
      <c r="E5" s="130"/>
      <c r="F5" s="130"/>
      <c r="G5" s="131"/>
    </row>
    <row r="6" spans="2:7" ht="19.55" customHeight="1" x14ac:dyDescent="0.25">
      <c r="B6" s="89" t="s">
        <v>0</v>
      </c>
      <c r="C6" s="89" t="s">
        <v>76</v>
      </c>
      <c r="D6" s="89" t="s">
        <v>2</v>
      </c>
      <c r="E6" s="89"/>
      <c r="F6" s="89"/>
      <c r="G6" s="89"/>
    </row>
    <row r="7" spans="2:7" ht="17.350000000000001" customHeight="1" x14ac:dyDescent="0.25">
      <c r="B7" s="89"/>
      <c r="C7" s="89"/>
      <c r="D7" s="89" t="s">
        <v>77</v>
      </c>
      <c r="E7" s="89" t="s">
        <v>80</v>
      </c>
      <c r="F7" s="89" t="s">
        <v>3</v>
      </c>
      <c r="G7" s="89" t="s">
        <v>45</v>
      </c>
    </row>
    <row r="8" spans="2:7" x14ac:dyDescent="0.25">
      <c r="B8" s="89"/>
      <c r="C8" s="89"/>
      <c r="D8" s="89"/>
      <c r="E8" s="89"/>
      <c r="F8" s="89"/>
      <c r="G8" s="89"/>
    </row>
    <row r="9" spans="2:7" s="39" customFormat="1" ht="12.75" x14ac:dyDescent="0.2">
      <c r="B9" s="37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</row>
    <row r="10" spans="2:7" ht="15.8" x14ac:dyDescent="0.25">
      <c r="B10" s="3">
        <v>1</v>
      </c>
      <c r="C10" s="30"/>
      <c r="D10" s="30"/>
      <c r="E10" s="30"/>
      <c r="F10" s="30"/>
      <c r="G10" s="6">
        <f>E10*F10</f>
        <v>0</v>
      </c>
    </row>
    <row r="11" spans="2:7" ht="15.8" x14ac:dyDescent="0.25">
      <c r="B11" s="3">
        <v>2</v>
      </c>
      <c r="C11" s="6"/>
      <c r="D11" s="6"/>
      <c r="E11" s="6"/>
      <c r="F11" s="6"/>
      <c r="G11" s="6">
        <f t="shared" ref="G11:G12" si="0">E11*F11</f>
        <v>0</v>
      </c>
    </row>
    <row r="12" spans="2:7" ht="15.8" x14ac:dyDescent="0.25">
      <c r="B12" s="3">
        <v>3</v>
      </c>
      <c r="C12" s="6"/>
      <c r="D12" s="6"/>
      <c r="E12" s="6"/>
      <c r="F12" s="6"/>
      <c r="G12" s="6">
        <f t="shared" si="0"/>
        <v>0</v>
      </c>
    </row>
    <row r="13" spans="2:7" ht="35.35" customHeight="1" x14ac:dyDescent="0.25">
      <c r="B13" s="132" t="s">
        <v>78</v>
      </c>
      <c r="C13" s="133"/>
      <c r="D13" s="133"/>
      <c r="E13" s="134"/>
      <c r="F13" s="15">
        <f>SUM(F10:F12)</f>
        <v>0</v>
      </c>
      <c r="G13" s="15">
        <f>SUM(G10:G12)</f>
        <v>0</v>
      </c>
    </row>
    <row r="15" spans="2:7" ht="15.8" x14ac:dyDescent="0.25">
      <c r="C15" s="19"/>
    </row>
  </sheetData>
  <mergeCells count="9">
    <mergeCell ref="E7:E8"/>
    <mergeCell ref="D6:G6"/>
    <mergeCell ref="G7:G8"/>
    <mergeCell ref="B5:G5"/>
    <mergeCell ref="B13:E13"/>
    <mergeCell ref="B6:B8"/>
    <mergeCell ref="C6:C8"/>
    <mergeCell ref="D7:D8"/>
    <mergeCell ref="F7:F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topLeftCell="A19" workbookViewId="0">
      <selection activeCell="U10" sqref="U10"/>
    </sheetView>
  </sheetViews>
  <sheetFormatPr defaultColWidth="4.875" defaultRowHeight="15.65" x14ac:dyDescent="0.25"/>
  <cols>
    <col min="1" max="2" width="4.875" style="1"/>
    <col min="3" max="3" width="40.375" style="1" customWidth="1"/>
    <col min="4" max="5" width="17.125" style="1" customWidth="1"/>
    <col min="6" max="6" width="9.375" style="1" customWidth="1"/>
    <col min="7" max="7" width="9.75" style="1" customWidth="1"/>
    <col min="8" max="8" width="13.875" style="1" customWidth="1"/>
    <col min="9" max="9" width="14" style="1" customWidth="1"/>
    <col min="10" max="16384" width="4.875" style="1"/>
  </cols>
  <sheetData>
    <row r="1" spans="2:9" x14ac:dyDescent="0.25">
      <c r="H1" s="1" t="s">
        <v>92</v>
      </c>
    </row>
    <row r="2" spans="2:9" x14ac:dyDescent="0.25">
      <c r="H2" s="1" t="s">
        <v>64</v>
      </c>
    </row>
    <row r="5" spans="2:9" x14ac:dyDescent="0.25">
      <c r="B5" s="129" t="s">
        <v>81</v>
      </c>
      <c r="C5" s="130"/>
      <c r="D5" s="130"/>
      <c r="E5" s="130"/>
      <c r="F5" s="130"/>
      <c r="G5" s="130"/>
      <c r="H5" s="130"/>
      <c r="I5" s="131"/>
    </row>
    <row r="6" spans="2:9" ht="27.7" customHeight="1" x14ac:dyDescent="0.25">
      <c r="B6" s="99" t="s">
        <v>0</v>
      </c>
      <c r="C6" s="89" t="s">
        <v>83</v>
      </c>
      <c r="D6" s="135" t="s">
        <v>84</v>
      </c>
      <c r="E6" s="99" t="s">
        <v>82</v>
      </c>
      <c r="F6" s="114" t="s">
        <v>2</v>
      </c>
      <c r="G6" s="115"/>
      <c r="H6" s="115"/>
      <c r="I6" s="116"/>
    </row>
    <row r="7" spans="2:9" ht="17.350000000000001" customHeight="1" x14ac:dyDescent="0.25">
      <c r="B7" s="109"/>
      <c r="C7" s="89"/>
      <c r="D7" s="136"/>
      <c r="E7" s="109"/>
      <c r="F7" s="109" t="s">
        <v>87</v>
      </c>
      <c r="G7" s="109" t="s">
        <v>3</v>
      </c>
      <c r="H7" s="109" t="s">
        <v>88</v>
      </c>
      <c r="I7" s="99" t="s">
        <v>45</v>
      </c>
    </row>
    <row r="8" spans="2:9" x14ac:dyDescent="0.25">
      <c r="B8" s="109"/>
      <c r="C8" s="89"/>
      <c r="D8" s="136"/>
      <c r="E8" s="109"/>
      <c r="F8" s="109"/>
      <c r="G8" s="109"/>
      <c r="H8" s="109"/>
      <c r="I8" s="109"/>
    </row>
    <row r="9" spans="2:9" ht="50.95" customHeight="1" x14ac:dyDescent="0.25">
      <c r="B9" s="110"/>
      <c r="C9" s="89"/>
      <c r="D9" s="137"/>
      <c r="E9" s="110"/>
      <c r="F9" s="110"/>
      <c r="G9" s="110"/>
      <c r="H9" s="110"/>
      <c r="I9" s="110"/>
    </row>
    <row r="10" spans="2:9" s="39" customFormat="1" ht="12.75" x14ac:dyDescent="0.2">
      <c r="B10" s="40">
        <v>1</v>
      </c>
      <c r="C10" s="37">
        <v>2</v>
      </c>
      <c r="D10" s="41">
        <v>3</v>
      </c>
      <c r="E10" s="40">
        <v>4</v>
      </c>
      <c r="F10" s="40">
        <v>5</v>
      </c>
      <c r="G10" s="37">
        <v>6</v>
      </c>
      <c r="H10" s="37">
        <v>7</v>
      </c>
      <c r="I10" s="37">
        <v>8</v>
      </c>
    </row>
    <row r="11" spans="2:9" ht="17.350000000000001" customHeight="1" x14ac:dyDescent="0.25">
      <c r="B11" s="99">
        <v>1</v>
      </c>
      <c r="C11" s="99" t="s">
        <v>86</v>
      </c>
      <c r="D11" s="99">
        <v>22985083</v>
      </c>
      <c r="E11" s="99" t="s">
        <v>85</v>
      </c>
      <c r="F11" s="31"/>
      <c r="G11" s="31"/>
      <c r="H11" s="31"/>
      <c r="I11" s="32">
        <f>G11*H11</f>
        <v>0</v>
      </c>
    </row>
    <row r="12" spans="2:9" x14ac:dyDescent="0.25">
      <c r="B12" s="109"/>
      <c r="C12" s="109"/>
      <c r="D12" s="109"/>
      <c r="E12" s="109"/>
      <c r="F12" s="30"/>
      <c r="G12" s="30"/>
      <c r="H12" s="30"/>
      <c r="I12" s="32">
        <f t="shared" ref="I12:I27" si="0">G12*H12</f>
        <v>0</v>
      </c>
    </row>
    <row r="13" spans="2:9" x14ac:dyDescent="0.25">
      <c r="B13" s="109"/>
      <c r="C13" s="109"/>
      <c r="D13" s="109"/>
      <c r="E13" s="109"/>
      <c r="F13" s="6"/>
      <c r="G13" s="6"/>
      <c r="H13" s="6"/>
      <c r="I13" s="32">
        <f t="shared" si="0"/>
        <v>0</v>
      </c>
    </row>
    <row r="14" spans="2:9" x14ac:dyDescent="0.25">
      <c r="B14" s="109"/>
      <c r="C14" s="109"/>
      <c r="D14" s="109"/>
      <c r="E14" s="109"/>
      <c r="F14" s="6"/>
      <c r="G14" s="6"/>
      <c r="H14" s="6"/>
      <c r="I14" s="32">
        <f t="shared" si="0"/>
        <v>0</v>
      </c>
    </row>
    <row r="15" spans="2:9" x14ac:dyDescent="0.25">
      <c r="B15" s="109"/>
      <c r="C15" s="109"/>
      <c r="D15" s="109"/>
      <c r="E15" s="109"/>
      <c r="F15" s="6"/>
      <c r="G15" s="6"/>
      <c r="H15" s="6"/>
      <c r="I15" s="32">
        <f t="shared" si="0"/>
        <v>0</v>
      </c>
    </row>
    <row r="16" spans="2:9" x14ac:dyDescent="0.25">
      <c r="B16" s="109"/>
      <c r="C16" s="109"/>
      <c r="D16" s="109"/>
      <c r="E16" s="110"/>
      <c r="F16" s="6"/>
      <c r="G16" s="6"/>
      <c r="H16" s="6"/>
      <c r="I16" s="32">
        <f t="shared" si="0"/>
        <v>0</v>
      </c>
    </row>
    <row r="17" spans="2:9" x14ac:dyDescent="0.25">
      <c r="B17" s="109"/>
      <c r="C17" s="109"/>
      <c r="D17" s="109"/>
      <c r="E17" s="99" t="s">
        <v>89</v>
      </c>
      <c r="F17" s="6"/>
      <c r="G17" s="6"/>
      <c r="H17" s="6"/>
      <c r="I17" s="32">
        <f t="shared" si="0"/>
        <v>0</v>
      </c>
    </row>
    <row r="18" spans="2:9" x14ac:dyDescent="0.25">
      <c r="B18" s="109"/>
      <c r="C18" s="109"/>
      <c r="D18" s="109"/>
      <c r="E18" s="109"/>
      <c r="F18" s="6"/>
      <c r="G18" s="6"/>
      <c r="H18" s="6"/>
      <c r="I18" s="32">
        <f t="shared" si="0"/>
        <v>0</v>
      </c>
    </row>
    <row r="19" spans="2:9" x14ac:dyDescent="0.25">
      <c r="B19" s="109"/>
      <c r="C19" s="109"/>
      <c r="D19" s="109"/>
      <c r="E19" s="109"/>
      <c r="F19" s="6"/>
      <c r="G19" s="6"/>
      <c r="H19" s="6"/>
      <c r="I19" s="32">
        <f t="shared" si="0"/>
        <v>0</v>
      </c>
    </row>
    <row r="20" spans="2:9" x14ac:dyDescent="0.25">
      <c r="B20" s="109"/>
      <c r="C20" s="109"/>
      <c r="D20" s="109"/>
      <c r="E20" s="109"/>
      <c r="F20" s="6"/>
      <c r="G20" s="6"/>
      <c r="H20" s="6"/>
      <c r="I20" s="32">
        <f t="shared" si="0"/>
        <v>0</v>
      </c>
    </row>
    <row r="21" spans="2:9" x14ac:dyDescent="0.25">
      <c r="B21" s="109"/>
      <c r="C21" s="109"/>
      <c r="D21" s="109"/>
      <c r="E21" s="109"/>
      <c r="F21" s="6"/>
      <c r="G21" s="6"/>
      <c r="H21" s="6"/>
      <c r="I21" s="32">
        <f t="shared" si="0"/>
        <v>0</v>
      </c>
    </row>
    <row r="22" spans="2:9" x14ac:dyDescent="0.25">
      <c r="B22" s="110"/>
      <c r="C22" s="110"/>
      <c r="D22" s="110"/>
      <c r="E22" s="110"/>
      <c r="F22" s="6"/>
      <c r="G22" s="6"/>
      <c r="H22" s="6"/>
      <c r="I22" s="32">
        <f t="shared" si="0"/>
        <v>0</v>
      </c>
    </row>
    <row r="23" spans="2:9" ht="15.8" x14ac:dyDescent="0.25">
      <c r="B23" s="36">
        <v>2</v>
      </c>
      <c r="C23" s="31"/>
      <c r="D23" s="31"/>
      <c r="E23" s="35"/>
      <c r="F23" s="6"/>
      <c r="G23" s="6"/>
      <c r="H23" s="6"/>
      <c r="I23" s="32">
        <f t="shared" si="0"/>
        <v>0</v>
      </c>
    </row>
    <row r="24" spans="2:9" ht="15.8" x14ac:dyDescent="0.25">
      <c r="B24" s="36">
        <v>3</v>
      </c>
      <c r="C24" s="31"/>
      <c r="D24" s="31"/>
      <c r="E24" s="35"/>
      <c r="F24" s="6"/>
      <c r="G24" s="6"/>
      <c r="H24" s="6"/>
      <c r="I24" s="32">
        <f t="shared" si="0"/>
        <v>0</v>
      </c>
    </row>
    <row r="25" spans="2:9" ht="15.8" x14ac:dyDescent="0.25">
      <c r="B25" s="36">
        <v>4</v>
      </c>
      <c r="C25" s="31"/>
      <c r="D25" s="31"/>
      <c r="E25" s="35"/>
      <c r="F25" s="6"/>
      <c r="G25" s="6"/>
      <c r="H25" s="6"/>
      <c r="I25" s="32">
        <f t="shared" si="0"/>
        <v>0</v>
      </c>
    </row>
    <row r="26" spans="2:9" ht="15.8" x14ac:dyDescent="0.25">
      <c r="B26" s="36">
        <v>5</v>
      </c>
      <c r="C26" s="31"/>
      <c r="D26" s="31"/>
      <c r="E26" s="35"/>
      <c r="F26" s="6"/>
      <c r="G26" s="6"/>
      <c r="H26" s="6"/>
      <c r="I26" s="32">
        <f t="shared" si="0"/>
        <v>0</v>
      </c>
    </row>
    <row r="27" spans="2:9" ht="15.8" x14ac:dyDescent="0.25">
      <c r="B27" s="36">
        <v>6</v>
      </c>
      <c r="C27" s="31"/>
      <c r="D27" s="31"/>
      <c r="E27" s="35"/>
      <c r="F27" s="6"/>
      <c r="G27" s="6"/>
      <c r="H27" s="6"/>
      <c r="I27" s="32">
        <f t="shared" si="0"/>
        <v>0</v>
      </c>
    </row>
    <row r="28" spans="2:9" ht="33.799999999999997" customHeight="1" x14ac:dyDescent="0.25">
      <c r="B28" s="132" t="s">
        <v>97</v>
      </c>
      <c r="C28" s="133"/>
      <c r="D28" s="133"/>
      <c r="E28" s="134"/>
      <c r="F28" s="34" t="s">
        <v>22</v>
      </c>
      <c r="G28" s="12" t="s">
        <v>22</v>
      </c>
      <c r="H28" s="12" t="s">
        <v>22</v>
      </c>
      <c r="I28" s="12">
        <f>SUM(I11:I27)</f>
        <v>0</v>
      </c>
    </row>
    <row r="30" spans="2:9" ht="15.8" x14ac:dyDescent="0.25">
      <c r="C30" s="19"/>
      <c r="D30" s="33"/>
      <c r="E30" s="33"/>
      <c r="F30" s="33"/>
    </row>
  </sheetData>
  <mergeCells count="16">
    <mergeCell ref="B5:I5"/>
    <mergeCell ref="B6:B9"/>
    <mergeCell ref="C6:C9"/>
    <mergeCell ref="D6:D9"/>
    <mergeCell ref="B28:E28"/>
    <mergeCell ref="B11:B22"/>
    <mergeCell ref="E11:E16"/>
    <mergeCell ref="C11:C22"/>
    <mergeCell ref="D11:D22"/>
    <mergeCell ref="E17:E22"/>
    <mergeCell ref="E6:E9"/>
    <mergeCell ref="F7:F9"/>
    <mergeCell ref="F6:I6"/>
    <mergeCell ref="G7:G9"/>
    <mergeCell ref="H7:H9"/>
    <mergeCell ref="I7:I9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Необоротні активи</vt:lpstr>
      <vt:lpstr>Запаси</vt:lpstr>
      <vt:lpstr>грош док</vt:lpstr>
      <vt:lpstr>позабаланс</vt:lpstr>
      <vt:lpstr>Запаси!_ftn1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Користувач Windows</cp:lastModifiedBy>
  <cp:lastPrinted>2023-02-14T09:49:14Z</cp:lastPrinted>
  <dcterms:created xsi:type="dcterms:W3CDTF">2021-02-26T10:25:26Z</dcterms:created>
  <dcterms:modified xsi:type="dcterms:W3CDTF">2023-02-24T12:54:16Z</dcterms:modified>
</cp:coreProperties>
</file>