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ucewilcox/dev/tdhcloudstorage-public/ofx-xml/"/>
    </mc:Choice>
  </mc:AlternateContent>
  <xr:revisionPtr revIDLastSave="0" documentId="13_ncr:1_{79227CE9-C4A7-9C4F-9BBA-A62EDD137385}" xr6:coauthVersionLast="47" xr6:coauthVersionMax="47" xr10:uidLastSave="{00000000-0000-0000-0000-000000000000}"/>
  <bookViews>
    <workbookView xWindow="0" yWindow="500" windowWidth="38400" windowHeight="20320" xr2:uid="{00000000-000D-0000-FFFF-FFFF00000000}"/>
  </bookViews>
  <sheets>
    <sheet name="All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L38" i="1"/>
  <c r="K38" i="1"/>
  <c r="J38" i="1"/>
  <c r="I38" i="1"/>
  <c r="H38" i="1"/>
  <c r="G38" i="1"/>
  <c r="F38" i="1"/>
  <c r="M37" i="1"/>
  <c r="N37" i="1" s="1"/>
  <c r="P37" i="1" s="1"/>
  <c r="M36" i="1"/>
  <c r="N36" i="1" s="1"/>
  <c r="P36" i="1" s="1"/>
  <c r="M35" i="1"/>
  <c r="N35" i="1" s="1"/>
  <c r="P35" i="1" s="1"/>
  <c r="M34" i="1"/>
  <c r="N34" i="1" s="1"/>
  <c r="P34" i="1" s="1"/>
  <c r="M33" i="1"/>
  <c r="N33" i="1" s="1"/>
  <c r="P33" i="1" s="1"/>
  <c r="M32" i="1"/>
  <c r="N32" i="1" s="1"/>
  <c r="P32" i="1" s="1"/>
  <c r="M31" i="1"/>
  <c r="N31" i="1" s="1"/>
  <c r="P31" i="1" s="1"/>
  <c r="M30" i="1"/>
  <c r="N30" i="1" s="1"/>
  <c r="P30" i="1" s="1"/>
  <c r="M29" i="1"/>
  <c r="N29" i="1" s="1"/>
  <c r="P29" i="1" s="1"/>
  <c r="M28" i="1"/>
  <c r="N28" i="1" s="1"/>
  <c r="P28" i="1" s="1"/>
  <c r="M27" i="1"/>
  <c r="N27" i="1" s="1"/>
  <c r="P27" i="1" s="1"/>
  <c r="M26" i="1"/>
  <c r="N26" i="1" s="1"/>
  <c r="P26" i="1" s="1"/>
  <c r="M25" i="1"/>
  <c r="N25" i="1" s="1"/>
  <c r="P25" i="1" s="1"/>
  <c r="M24" i="1"/>
  <c r="N24" i="1" s="1"/>
  <c r="P24" i="1" s="1"/>
  <c r="M23" i="1"/>
  <c r="N23" i="1" s="1"/>
  <c r="P23" i="1" s="1"/>
  <c r="M22" i="1"/>
  <c r="N22" i="1" s="1"/>
  <c r="P22" i="1" s="1"/>
  <c r="M21" i="1"/>
  <c r="N21" i="1" s="1"/>
  <c r="P21" i="1" s="1"/>
  <c r="M20" i="1"/>
  <c r="N20" i="1" s="1"/>
  <c r="P20" i="1" s="1"/>
  <c r="M19" i="1"/>
  <c r="N19" i="1" s="1"/>
  <c r="P19" i="1" s="1"/>
  <c r="M18" i="1"/>
  <c r="N18" i="1" s="1"/>
  <c r="P18" i="1" s="1"/>
  <c r="M17" i="1"/>
  <c r="N17" i="1" s="1"/>
  <c r="P17" i="1" s="1"/>
  <c r="M16" i="1"/>
  <c r="N16" i="1" s="1"/>
  <c r="P16" i="1" s="1"/>
  <c r="M15" i="1"/>
  <c r="N15" i="1" s="1"/>
  <c r="P15" i="1" s="1"/>
  <c r="M14" i="1"/>
  <c r="N14" i="1" s="1"/>
  <c r="P14" i="1" s="1"/>
  <c r="M13" i="1"/>
  <c r="N13" i="1" s="1"/>
  <c r="P13" i="1" s="1"/>
  <c r="M12" i="1"/>
  <c r="N12" i="1" s="1"/>
  <c r="P12" i="1" s="1"/>
  <c r="M11" i="1"/>
  <c r="N11" i="1" s="1"/>
  <c r="P11" i="1" s="1"/>
  <c r="M10" i="1"/>
  <c r="N10" i="1" s="1"/>
  <c r="P10" i="1" s="1"/>
  <c r="M9" i="1"/>
  <c r="N9" i="1" s="1"/>
  <c r="P9" i="1" s="1"/>
  <c r="M8" i="1"/>
  <c r="N8" i="1" s="1"/>
  <c r="P8" i="1" s="1"/>
  <c r="M7" i="1"/>
  <c r="N7" i="1" s="1"/>
  <c r="P7" i="1" s="1"/>
  <c r="M6" i="1"/>
  <c r="N6" i="1" s="1"/>
  <c r="P6" i="1" s="1"/>
  <c r="M5" i="1"/>
  <c r="N5" i="1" s="1"/>
  <c r="P5" i="1" s="1"/>
  <c r="M4" i="1"/>
  <c r="N4" i="1" s="1"/>
  <c r="P4" i="1" s="1"/>
  <c r="M3" i="1"/>
  <c r="N3" i="1" s="1"/>
  <c r="P3" i="1" s="1"/>
  <c r="M2" i="1"/>
  <c r="M38" i="1" l="1"/>
  <c r="N2" i="1"/>
  <c r="N38" i="1" l="1"/>
  <c r="P2" i="1"/>
  <c r="P38" i="1" s="1"/>
</calcChain>
</file>

<file path=xl/sharedStrings.xml><?xml version="1.0" encoding="utf-8"?>
<sst xmlns="http://schemas.openxmlformats.org/spreadsheetml/2006/main" count="331" uniqueCount="65">
  <si>
    <t>Quantity</t>
  </si>
  <si>
    <t>Security</t>
  </si>
  <si>
    <t>Various Dates Acquired</t>
  </si>
  <si>
    <t>Date Acquired</t>
  </si>
  <si>
    <t>Date Sold</t>
  </si>
  <si>
    <t>Sales Price</t>
  </si>
  <si>
    <t>Cost</t>
  </si>
  <si>
    <t>Wash Sale Loss Disallowed</t>
  </si>
  <si>
    <t>Accrued Market Discount</t>
  </si>
  <si>
    <t>Basis Adjustment</t>
  </si>
  <si>
    <t>QOF Deferral Adjustment</t>
  </si>
  <si>
    <t>Other Adjustment</t>
  </si>
  <si>
    <t>Total Adjustments</t>
  </si>
  <si>
    <t>Gain (Loss)</t>
  </si>
  <si>
    <t>Nominee Adjustment</t>
  </si>
  <si>
    <t>Net Gain (Loss)</t>
  </si>
  <si>
    <t>Basis Reported to IRS</t>
  </si>
  <si>
    <t>Reported on 1099-B</t>
  </si>
  <si>
    <t>Type of Gain is Incorrect</t>
  </si>
  <si>
    <t>Expired Purchased Option</t>
  </si>
  <si>
    <t>Expired Granted Option</t>
  </si>
  <si>
    <t>Collectible</t>
  </si>
  <si>
    <t>Ordinary</t>
  </si>
  <si>
    <t>Term</t>
  </si>
  <si>
    <t>Internal Use</t>
  </si>
  <si>
    <t/>
  </si>
  <si>
    <t>Short-term Gain</t>
  </si>
  <si>
    <t>Short-term Loss</t>
  </si>
  <si>
    <t>Short-term Loss with Wash Adj</t>
  </si>
  <si>
    <t>Short-term Gain, Basis Not Reported</t>
  </si>
  <si>
    <t>Short-term Loss, Basis Not Reported</t>
  </si>
  <si>
    <t>Short-term Loss with Wash Adj, Basis Not Reported</t>
  </si>
  <si>
    <t>Short-term Gain, Various</t>
  </si>
  <si>
    <t>Short-term Loss, Various</t>
  </si>
  <si>
    <t>Short-term Loss with Wash Adj, Various</t>
  </si>
  <si>
    <t>Short-term Gain, Basis Not Reported, Various</t>
  </si>
  <si>
    <t>Short-term Loss, Basis Not Reported, Various</t>
  </si>
  <si>
    <t>Short-term Loss with Wash Adj, Basis Not Reported, Various</t>
  </si>
  <si>
    <t>Short-term Gain, No 1099-B</t>
  </si>
  <si>
    <t>Short-term Loss, No 1099-B</t>
  </si>
  <si>
    <t>Short-term Loss with Wash Adj, No 1099-B</t>
  </si>
  <si>
    <t>Short-term Gain, No 1099-B, Various</t>
  </si>
  <si>
    <t>Short-term Loss, No 1099-B, Various</t>
  </si>
  <si>
    <t>Short-term Loss with Wash Adj, No 1099-B, Various</t>
  </si>
  <si>
    <t>Long-term Loss</t>
  </si>
  <si>
    <t>Long-term Loss with Wash Adj</t>
  </si>
  <si>
    <t>Long-term Gain, Basis Not Reported</t>
  </si>
  <si>
    <t>Long-term Loss, Basis Not Reported</t>
  </si>
  <si>
    <t>Long-term Loss with Wash Adj, Basis Not Reported</t>
  </si>
  <si>
    <t>Long-term Gain, No 1099-B</t>
  </si>
  <si>
    <t>Long-term Loss, No 1099-B</t>
  </si>
  <si>
    <t>Long-term Loss with Wash Adj, No 1099-B</t>
  </si>
  <si>
    <t>Long-term Gain, Various</t>
  </si>
  <si>
    <t>Long-term Loss, Various</t>
  </si>
  <si>
    <t>Long-term Loss with Wash Adj, Various</t>
  </si>
  <si>
    <t>Long-term Gain, Basis Not Reported, Various</t>
  </si>
  <si>
    <t>Long-term Loss, Basis Not Reported, Various</t>
  </si>
  <si>
    <t>Long-term Loss with Wash Adj, Basis Not Reported, Various</t>
  </si>
  <si>
    <t>Long-term Gain, No 1099-B, Various</t>
  </si>
  <si>
    <t>Long-term Loss, No 1099-B, Various</t>
  </si>
  <si>
    <t>Long-term Loss with Wash Adj, No 1099-B, Various</t>
  </si>
  <si>
    <t>Long-term Gain</t>
  </si>
  <si>
    <t>Y</t>
  </si>
  <si>
    <t>N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</si>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</sst>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.00"/>
  </numFmts>
  <fonts count="1" x14ac:knownFonts="1"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4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zoomScale="125" workbookViewId="0">
      <pane xSplit="3" topLeftCell="M1" activePane="topRight" state="frozen"/>
      <selection pane="topRight" activeCell="U30" sqref="U30"/>
    </sheetView>
  </sheetViews>
  <sheetFormatPr baseColWidth="10" defaultColWidth="8.83203125" defaultRowHeight="15" x14ac:dyDescent="0.2"/>
  <cols>
    <col min="1" max="1" width="12" style="4" customWidth="1"/>
    <col min="2" max="2" width="56" customWidth="1"/>
    <col min="3" max="3" width="12" style="4" customWidth="1"/>
    <col min="4" max="5" width="12" customWidth="1"/>
    <col min="6" max="9" width="16" customWidth="1"/>
    <col min="10" max="13" width="12" customWidth="1"/>
    <col min="14" max="14" width="16" customWidth="1"/>
    <col min="15" max="15" width="12" customWidth="1"/>
    <col min="16" max="16" width="16" customWidth="1"/>
    <col min="17" max="25" width="12" customWidth="1"/>
  </cols>
  <sheetData>
    <row r="1" spans="1:25" ht="40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">
      <c r="A2" s="4">
        <v>1</v>
      </c>
      <c r="B2" t="s">
        <v>26</v>
      </c>
      <c r="D2" s="5">
        <v>45323</v>
      </c>
      <c r="E2" s="5">
        <v>45656</v>
      </c>
      <c r="F2" s="2">
        <v>1000</v>
      </c>
      <c r="G2" s="2">
        <v>800</v>
      </c>
      <c r="H2" s="2">
        <v>0</v>
      </c>
      <c r="I2" s="2">
        <v>0</v>
      </c>
      <c r="J2" s="2"/>
      <c r="K2" s="2"/>
      <c r="L2" s="2">
        <v>0</v>
      </c>
      <c r="M2" s="2">
        <f t="shared" ref="M2:M33" si="0">H2+I2+J2+K2+L2</f>
        <v>0</v>
      </c>
      <c r="N2" s="2">
        <f t="shared" ref="N2:N33" si="1">F2-G2+M2</f>
        <v>200</v>
      </c>
      <c r="O2" s="2"/>
      <c r="P2" s="2">
        <f t="shared" ref="P2:P33" si="2">N2+O2</f>
        <v>200</v>
      </c>
      <c r="Q2" t="s">
        <v>25</v>
      </c>
      <c r="R2" t="s">
        <v>25</v>
      </c>
      <c r="T2" t="s">
        <v>25</v>
      </c>
      <c r="U2" t="s">
        <v>25</v>
      </c>
      <c r="V2" t="s">
        <v>25</v>
      </c>
      <c r="W2" t="s">
        <v>25</v>
      </c>
      <c r="X2" t="s">
        <v>25</v>
      </c>
    </row>
    <row r="3" spans="1:25" x14ac:dyDescent="0.2">
      <c r="A3" s="4">
        <v>2</v>
      </c>
      <c r="B3" t="s">
        <v>27</v>
      </c>
      <c r="D3" s="5">
        <v>45324</v>
      </c>
      <c r="E3" s="5">
        <v>45655</v>
      </c>
      <c r="F3" s="2">
        <v>2000</v>
      </c>
      <c r="G3" s="2">
        <v>2200</v>
      </c>
      <c r="H3" s="2">
        <v>0</v>
      </c>
      <c r="I3" s="2">
        <v>0</v>
      </c>
      <c r="J3" s="2"/>
      <c r="K3" s="2"/>
      <c r="L3" s="2">
        <v>0</v>
      </c>
      <c r="M3" s="2">
        <f t="shared" si="0"/>
        <v>0</v>
      </c>
      <c r="N3" s="2">
        <f t="shared" si="1"/>
        <v>-200</v>
      </c>
      <c r="O3" s="2"/>
      <c r="P3" s="2">
        <f t="shared" si="2"/>
        <v>-200</v>
      </c>
      <c r="Q3" t="s">
        <v>25</v>
      </c>
      <c r="R3" t="s">
        <v>25</v>
      </c>
      <c r="T3" t="s">
        <v>25</v>
      </c>
      <c r="U3" t="s">
        <v>25</v>
      </c>
      <c r="V3" t="s">
        <v>25</v>
      </c>
      <c r="W3" t="s">
        <v>25</v>
      </c>
      <c r="X3" t="s">
        <v>25</v>
      </c>
    </row>
    <row r="4" spans="1:25" x14ac:dyDescent="0.2">
      <c r="A4" s="4">
        <v>3</v>
      </c>
      <c r="B4" t="s">
        <v>28</v>
      </c>
      <c r="D4" s="5">
        <v>45325</v>
      </c>
      <c r="E4" s="5">
        <v>45654</v>
      </c>
      <c r="F4" s="2">
        <v>3000</v>
      </c>
      <c r="G4" s="2">
        <v>3400</v>
      </c>
      <c r="H4" s="2">
        <v>50</v>
      </c>
      <c r="I4" s="2">
        <v>0</v>
      </c>
      <c r="J4" s="2"/>
      <c r="K4" s="2"/>
      <c r="L4" s="2">
        <v>0</v>
      </c>
      <c r="M4" s="2">
        <f t="shared" si="0"/>
        <v>50</v>
      </c>
      <c r="N4" s="2">
        <f t="shared" si="1"/>
        <v>-350</v>
      </c>
      <c r="O4" s="2"/>
      <c r="P4" s="2">
        <f t="shared" si="2"/>
        <v>-350</v>
      </c>
      <c r="Q4" t="s">
        <v>25</v>
      </c>
      <c r="R4" t="s">
        <v>25</v>
      </c>
      <c r="T4" t="s">
        <v>25</v>
      </c>
      <c r="U4" t="s">
        <v>25</v>
      </c>
      <c r="V4" t="s">
        <v>25</v>
      </c>
      <c r="W4" t="s">
        <v>25</v>
      </c>
      <c r="X4" t="s">
        <v>25</v>
      </c>
    </row>
    <row r="5" spans="1:25" x14ac:dyDescent="0.2">
      <c r="A5" s="4">
        <v>4</v>
      </c>
      <c r="B5" t="s">
        <v>29</v>
      </c>
      <c r="D5" s="5">
        <v>45326</v>
      </c>
      <c r="E5" s="5">
        <v>45653</v>
      </c>
      <c r="F5" s="2">
        <v>4000</v>
      </c>
      <c r="G5" s="2">
        <v>3600</v>
      </c>
      <c r="H5" s="2">
        <v>0</v>
      </c>
      <c r="I5" s="2">
        <v>0</v>
      </c>
      <c r="J5" s="2"/>
      <c r="K5" s="2"/>
      <c r="L5" s="2">
        <v>0</v>
      </c>
      <c r="M5" s="2">
        <f t="shared" si="0"/>
        <v>0</v>
      </c>
      <c r="N5" s="2">
        <f t="shared" si="1"/>
        <v>400</v>
      </c>
      <c r="O5" s="2"/>
      <c r="P5" s="2">
        <f t="shared" si="2"/>
        <v>400</v>
      </c>
      <c r="Q5" t="s">
        <v>63</v>
      </c>
      <c r="R5" t="s">
        <v>25</v>
      </c>
      <c r="T5" t="s">
        <v>25</v>
      </c>
      <c r="U5" t="s">
        <v>25</v>
      </c>
      <c r="V5" t="s">
        <v>25</v>
      </c>
      <c r="W5" t="s">
        <v>25</v>
      </c>
      <c r="X5" t="s">
        <v>25</v>
      </c>
    </row>
    <row r="6" spans="1:25" x14ac:dyDescent="0.2">
      <c r="A6" s="4">
        <v>5</v>
      </c>
      <c r="B6" t="s">
        <v>30</v>
      </c>
      <c r="D6" s="5">
        <v>45327</v>
      </c>
      <c r="E6" s="5">
        <v>45652</v>
      </c>
      <c r="F6" s="2">
        <v>5000</v>
      </c>
      <c r="G6" s="2">
        <v>5300</v>
      </c>
      <c r="H6" s="2">
        <v>0</v>
      </c>
      <c r="I6" s="2">
        <v>0</v>
      </c>
      <c r="J6" s="2"/>
      <c r="K6" s="2"/>
      <c r="L6" s="2">
        <v>0</v>
      </c>
      <c r="M6" s="2">
        <f t="shared" si="0"/>
        <v>0</v>
      </c>
      <c r="N6" s="2">
        <f t="shared" si="1"/>
        <v>-300</v>
      </c>
      <c r="O6" s="2"/>
      <c r="P6" s="2">
        <f t="shared" si="2"/>
        <v>-300</v>
      </c>
      <c r="Q6" t="s">
        <v>63</v>
      </c>
      <c r="R6" t="s">
        <v>25</v>
      </c>
      <c r="T6" t="s">
        <v>25</v>
      </c>
      <c r="U6" t="s">
        <v>25</v>
      </c>
      <c r="V6" t="s">
        <v>25</v>
      </c>
      <c r="W6" t="s">
        <v>25</v>
      </c>
      <c r="X6" t="s">
        <v>25</v>
      </c>
    </row>
    <row r="7" spans="1:25" x14ac:dyDescent="0.2">
      <c r="A7" s="4">
        <v>6</v>
      </c>
      <c r="B7" t="s">
        <v>31</v>
      </c>
      <c r="D7" s="5">
        <v>45328</v>
      </c>
      <c r="E7" s="5">
        <v>45651</v>
      </c>
      <c r="F7" s="2">
        <v>6000</v>
      </c>
      <c r="G7" s="2">
        <v>6400</v>
      </c>
      <c r="H7" s="2">
        <v>150</v>
      </c>
      <c r="I7" s="2">
        <v>0</v>
      </c>
      <c r="J7" s="2"/>
      <c r="K7" s="2"/>
      <c r="L7" s="2">
        <v>0</v>
      </c>
      <c r="M7" s="2">
        <f t="shared" si="0"/>
        <v>150</v>
      </c>
      <c r="N7" s="2">
        <f t="shared" si="1"/>
        <v>-250</v>
      </c>
      <c r="O7" s="2"/>
      <c r="P7" s="2">
        <f t="shared" si="2"/>
        <v>-250</v>
      </c>
      <c r="Q7" t="s">
        <v>63</v>
      </c>
      <c r="R7" t="s">
        <v>25</v>
      </c>
      <c r="T7" t="s">
        <v>25</v>
      </c>
      <c r="U7" t="s">
        <v>25</v>
      </c>
      <c r="V7" t="s">
        <v>25</v>
      </c>
      <c r="W7" t="s">
        <v>25</v>
      </c>
      <c r="X7" t="s">
        <v>25</v>
      </c>
    </row>
    <row r="8" spans="1:25" x14ac:dyDescent="0.2">
      <c r="A8" s="4">
        <v>7</v>
      </c>
      <c r="B8" t="s">
        <v>38</v>
      </c>
      <c r="D8" s="5">
        <v>45329</v>
      </c>
      <c r="E8" s="5">
        <v>45650</v>
      </c>
      <c r="F8" s="2">
        <v>7000</v>
      </c>
      <c r="G8" s="2">
        <v>5300</v>
      </c>
      <c r="H8" s="2">
        <v>0</v>
      </c>
      <c r="I8" s="2">
        <v>0</v>
      </c>
      <c r="J8" s="2"/>
      <c r="K8" s="2"/>
      <c r="L8" s="2">
        <v>0</v>
      </c>
      <c r="M8" s="2">
        <f t="shared" si="0"/>
        <v>0</v>
      </c>
      <c r="N8" s="2">
        <f t="shared" si="1"/>
        <v>1700</v>
      </c>
      <c r="O8" s="2"/>
      <c r="P8" s="2">
        <f t="shared" si="2"/>
        <v>1700</v>
      </c>
      <c r="Q8" t="s">
        <v>25</v>
      </c>
      <c r="R8" t="s">
        <v>63</v>
      </c>
      <c r="T8" t="s">
        <v>25</v>
      </c>
      <c r="U8" t="s">
        <v>25</v>
      </c>
      <c r="V8" t="s">
        <v>25</v>
      </c>
      <c r="W8" t="s">
        <v>25</v>
      </c>
      <c r="X8" t="s">
        <v>25</v>
      </c>
    </row>
    <row r="9" spans="1:25" x14ac:dyDescent="0.2">
      <c r="A9" s="4">
        <v>8</v>
      </c>
      <c r="B9" t="s">
        <v>39</v>
      </c>
      <c r="D9" s="5">
        <v>45330</v>
      </c>
      <c r="E9" s="5">
        <v>45649</v>
      </c>
      <c r="F9" s="2">
        <v>8000</v>
      </c>
      <c r="G9" s="2">
        <v>8300</v>
      </c>
      <c r="H9" s="2">
        <v>0</v>
      </c>
      <c r="I9" s="2">
        <v>0</v>
      </c>
      <c r="J9" s="2"/>
      <c r="K9" s="2"/>
      <c r="L9" s="2">
        <v>0</v>
      </c>
      <c r="M9" s="2">
        <f t="shared" si="0"/>
        <v>0</v>
      </c>
      <c r="N9" s="2">
        <f t="shared" si="1"/>
        <v>-300</v>
      </c>
      <c r="O9" s="2"/>
      <c r="P9" s="2">
        <f t="shared" si="2"/>
        <v>-300</v>
      </c>
      <c r="Q9" t="s">
        <v>25</v>
      </c>
      <c r="R9" t="s">
        <v>63</v>
      </c>
      <c r="T9" t="s">
        <v>25</v>
      </c>
      <c r="U9" t="s">
        <v>25</v>
      </c>
      <c r="V9" t="s">
        <v>25</v>
      </c>
      <c r="W9" t="s">
        <v>25</v>
      </c>
      <c r="X9" t="s">
        <v>25</v>
      </c>
    </row>
    <row r="10" spans="1:25" x14ac:dyDescent="0.2">
      <c r="A10" s="4">
        <v>9</v>
      </c>
      <c r="B10" t="s">
        <v>40</v>
      </c>
      <c r="D10" s="5">
        <v>45331</v>
      </c>
      <c r="E10" s="5">
        <v>45648</v>
      </c>
      <c r="F10" s="2">
        <v>9000</v>
      </c>
      <c r="G10" s="2">
        <v>9800</v>
      </c>
      <c r="H10" s="2">
        <v>250</v>
      </c>
      <c r="I10" s="2">
        <v>0</v>
      </c>
      <c r="J10" s="2"/>
      <c r="K10" s="2"/>
      <c r="L10" s="2">
        <v>0</v>
      </c>
      <c r="M10" s="2">
        <f t="shared" si="0"/>
        <v>250</v>
      </c>
      <c r="N10" s="2">
        <f t="shared" si="1"/>
        <v>-550</v>
      </c>
      <c r="O10" s="2"/>
      <c r="P10" s="2">
        <f t="shared" si="2"/>
        <v>-550</v>
      </c>
      <c r="Q10" t="s">
        <v>25</v>
      </c>
      <c r="R10" t="s">
        <v>63</v>
      </c>
      <c r="T10" t="s">
        <v>25</v>
      </c>
      <c r="U10" t="s">
        <v>25</v>
      </c>
      <c r="V10" t="s">
        <v>25</v>
      </c>
      <c r="W10" t="s">
        <v>25</v>
      </c>
      <c r="X10" t="s">
        <v>25</v>
      </c>
    </row>
    <row r="11" spans="1:25" x14ac:dyDescent="0.2">
      <c r="A11" s="4">
        <v>10</v>
      </c>
      <c r="B11" t="s">
        <v>32</v>
      </c>
      <c r="C11" s="4" t="s">
        <v>62</v>
      </c>
      <c r="E11" s="5">
        <v>45647</v>
      </c>
      <c r="F11" s="2">
        <v>10000</v>
      </c>
      <c r="G11" s="2">
        <v>9100</v>
      </c>
      <c r="H11" s="2">
        <v>0</v>
      </c>
      <c r="I11" s="2">
        <v>0</v>
      </c>
      <c r="J11" s="2"/>
      <c r="K11" s="2"/>
      <c r="L11" s="2">
        <v>0</v>
      </c>
      <c r="M11" s="2">
        <f t="shared" si="0"/>
        <v>0</v>
      </c>
      <c r="N11" s="2">
        <f t="shared" si="1"/>
        <v>900</v>
      </c>
      <c r="O11" s="2"/>
      <c r="P11" s="2">
        <f t="shared" si="2"/>
        <v>900</v>
      </c>
      <c r="Q11" t="s">
        <v>25</v>
      </c>
      <c r="R11" t="s">
        <v>25</v>
      </c>
      <c r="T11" t="s">
        <v>25</v>
      </c>
      <c r="U11" t="s">
        <v>25</v>
      </c>
      <c r="V11" t="s">
        <v>25</v>
      </c>
      <c r="W11" t="s">
        <v>25</v>
      </c>
      <c r="X11" t="s">
        <v>25</v>
      </c>
    </row>
    <row r="12" spans="1:25" x14ac:dyDescent="0.2">
      <c r="A12" s="4">
        <v>11</v>
      </c>
      <c r="B12" t="s">
        <v>33</v>
      </c>
      <c r="C12" s="4" t="s">
        <v>62</v>
      </c>
      <c r="E12" s="5">
        <v>45646</v>
      </c>
      <c r="F12" s="2">
        <v>11000</v>
      </c>
      <c r="G12" s="2">
        <v>11600</v>
      </c>
      <c r="H12" s="2">
        <v>0</v>
      </c>
      <c r="I12" s="2">
        <v>0</v>
      </c>
      <c r="J12" s="2"/>
      <c r="K12" s="2"/>
      <c r="L12" s="2">
        <v>0</v>
      </c>
      <c r="M12" s="2">
        <f t="shared" si="0"/>
        <v>0</v>
      </c>
      <c r="N12" s="2">
        <f t="shared" si="1"/>
        <v>-600</v>
      </c>
      <c r="O12" s="2"/>
      <c r="P12" s="2">
        <f t="shared" si="2"/>
        <v>-600</v>
      </c>
      <c r="Q12" t="s">
        <v>25</v>
      </c>
      <c r="R12" t="s">
        <v>25</v>
      </c>
      <c r="T12" t="s">
        <v>25</v>
      </c>
      <c r="U12" t="s">
        <v>25</v>
      </c>
      <c r="V12" t="s">
        <v>25</v>
      </c>
      <c r="W12" t="s">
        <v>25</v>
      </c>
      <c r="X12" t="s">
        <v>25</v>
      </c>
    </row>
    <row r="13" spans="1:25" x14ac:dyDescent="0.2">
      <c r="A13" s="4">
        <v>12</v>
      </c>
      <c r="B13" t="s">
        <v>34</v>
      </c>
      <c r="C13" s="4" t="s">
        <v>62</v>
      </c>
      <c r="E13" s="5">
        <v>45645</v>
      </c>
      <c r="F13" s="2">
        <v>12000</v>
      </c>
      <c r="G13" s="2">
        <v>13000</v>
      </c>
      <c r="H13" s="2">
        <v>350</v>
      </c>
      <c r="I13" s="2">
        <v>0</v>
      </c>
      <c r="J13" s="2"/>
      <c r="K13" s="2"/>
      <c r="L13" s="2">
        <v>0</v>
      </c>
      <c r="M13" s="2">
        <f t="shared" si="0"/>
        <v>350</v>
      </c>
      <c r="N13" s="2">
        <f t="shared" si="1"/>
        <v>-650</v>
      </c>
      <c r="O13" s="2"/>
      <c r="P13" s="2">
        <f t="shared" si="2"/>
        <v>-650</v>
      </c>
      <c r="Q13" t="s">
        <v>25</v>
      </c>
      <c r="R13" t="s">
        <v>25</v>
      </c>
      <c r="T13" t="s">
        <v>25</v>
      </c>
      <c r="U13" t="s">
        <v>25</v>
      </c>
      <c r="V13" t="s">
        <v>25</v>
      </c>
      <c r="W13" t="s">
        <v>25</v>
      </c>
      <c r="X13" t="s">
        <v>25</v>
      </c>
    </row>
    <row r="14" spans="1:25" x14ac:dyDescent="0.2">
      <c r="A14" s="4">
        <v>13</v>
      </c>
      <c r="B14" t="s">
        <v>35</v>
      </c>
      <c r="C14" s="4" t="s">
        <v>62</v>
      </c>
      <c r="E14" s="5">
        <v>45644</v>
      </c>
      <c r="F14" s="2">
        <v>13000</v>
      </c>
      <c r="G14" s="2">
        <v>12200</v>
      </c>
      <c r="H14" s="2">
        <v>0</v>
      </c>
      <c r="I14" s="2">
        <v>0</v>
      </c>
      <c r="J14" s="2"/>
      <c r="K14" s="2"/>
      <c r="L14" s="2">
        <v>0</v>
      </c>
      <c r="M14" s="2">
        <f t="shared" si="0"/>
        <v>0</v>
      </c>
      <c r="N14" s="2">
        <f t="shared" si="1"/>
        <v>800</v>
      </c>
      <c r="O14" s="2"/>
      <c r="P14" s="2">
        <f t="shared" si="2"/>
        <v>800</v>
      </c>
      <c r="Q14" t="s">
        <v>63</v>
      </c>
      <c r="R14" t="s">
        <v>25</v>
      </c>
      <c r="T14" t="s">
        <v>25</v>
      </c>
      <c r="U14" t="s">
        <v>25</v>
      </c>
      <c r="V14" t="s">
        <v>25</v>
      </c>
      <c r="W14" t="s">
        <v>25</v>
      </c>
      <c r="X14" t="s">
        <v>25</v>
      </c>
    </row>
    <row r="15" spans="1:25" x14ac:dyDescent="0.2">
      <c r="A15" s="4">
        <v>14</v>
      </c>
      <c r="B15" t="s">
        <v>36</v>
      </c>
      <c r="C15" s="4" t="s">
        <v>62</v>
      </c>
      <c r="E15" s="5">
        <v>45643</v>
      </c>
      <c r="F15" s="2">
        <v>14000</v>
      </c>
      <c r="G15" s="2">
        <v>14600</v>
      </c>
      <c r="H15" s="2">
        <v>0</v>
      </c>
      <c r="I15" s="2">
        <v>0</v>
      </c>
      <c r="J15" s="2"/>
      <c r="K15" s="2"/>
      <c r="L15" s="2">
        <v>0</v>
      </c>
      <c r="M15" s="2">
        <f t="shared" si="0"/>
        <v>0</v>
      </c>
      <c r="N15" s="2">
        <f t="shared" si="1"/>
        <v>-600</v>
      </c>
      <c r="O15" s="2"/>
      <c r="P15" s="2">
        <f t="shared" si="2"/>
        <v>-600</v>
      </c>
      <c r="Q15" t="s">
        <v>63</v>
      </c>
      <c r="R15" t="s">
        <v>25</v>
      </c>
      <c r="T15" t="s">
        <v>25</v>
      </c>
      <c r="U15" t="s">
        <v>25</v>
      </c>
      <c r="V15" t="s">
        <v>25</v>
      </c>
      <c r="W15" t="s">
        <v>25</v>
      </c>
      <c r="X15" t="s">
        <v>25</v>
      </c>
    </row>
    <row r="16" spans="1:25" x14ac:dyDescent="0.2">
      <c r="A16" s="4">
        <v>15</v>
      </c>
      <c r="B16" t="s">
        <v>37</v>
      </c>
      <c r="C16" s="4" t="s">
        <v>62</v>
      </c>
      <c r="E16" s="5">
        <v>45642</v>
      </c>
      <c r="F16" s="2">
        <v>15000</v>
      </c>
      <c r="G16" s="2">
        <v>16100</v>
      </c>
      <c r="H16" s="2">
        <v>450</v>
      </c>
      <c r="I16" s="2">
        <v>0</v>
      </c>
      <c r="J16" s="2"/>
      <c r="K16" s="2"/>
      <c r="L16" s="2">
        <v>0</v>
      </c>
      <c r="M16" s="2">
        <f t="shared" si="0"/>
        <v>450</v>
      </c>
      <c r="N16" s="2">
        <f t="shared" si="1"/>
        <v>-650</v>
      </c>
      <c r="O16" s="2"/>
      <c r="P16" s="2">
        <f t="shared" si="2"/>
        <v>-650</v>
      </c>
      <c r="Q16" t="s">
        <v>63</v>
      </c>
      <c r="R16" t="s">
        <v>25</v>
      </c>
      <c r="T16" t="s">
        <v>25</v>
      </c>
      <c r="U16" t="s">
        <v>25</v>
      </c>
      <c r="V16" t="s">
        <v>25</v>
      </c>
      <c r="W16" t="s">
        <v>25</v>
      </c>
      <c r="X16" t="s">
        <v>25</v>
      </c>
    </row>
    <row r="17" spans="1:24" x14ac:dyDescent="0.2">
      <c r="A17" s="4">
        <v>16</v>
      </c>
      <c r="B17" t="s">
        <v>41</v>
      </c>
      <c r="C17" s="4" t="s">
        <v>62</v>
      </c>
      <c r="E17" s="5">
        <v>45641</v>
      </c>
      <c r="F17" s="2">
        <v>16000</v>
      </c>
      <c r="G17" s="2">
        <v>14000</v>
      </c>
      <c r="H17" s="2">
        <v>0</v>
      </c>
      <c r="I17" s="2">
        <v>0</v>
      </c>
      <c r="J17" s="2"/>
      <c r="K17" s="2"/>
      <c r="L17" s="2">
        <v>0</v>
      </c>
      <c r="M17" s="2">
        <f t="shared" si="0"/>
        <v>0</v>
      </c>
      <c r="N17" s="2">
        <f t="shared" si="1"/>
        <v>2000</v>
      </c>
      <c r="O17" s="2"/>
      <c r="P17" s="2">
        <f t="shared" si="2"/>
        <v>2000</v>
      </c>
      <c r="Q17" t="s">
        <v>25</v>
      </c>
      <c r="R17" t="s">
        <v>63</v>
      </c>
      <c r="T17" t="s">
        <v>25</v>
      </c>
      <c r="U17" t="s">
        <v>25</v>
      </c>
      <c r="V17" t="s">
        <v>25</v>
      </c>
      <c r="W17" t="s">
        <v>25</v>
      </c>
      <c r="X17" t="s">
        <v>25</v>
      </c>
    </row>
    <row r="18" spans="1:24" x14ac:dyDescent="0.2">
      <c r="A18" s="4">
        <v>17</v>
      </c>
      <c r="B18" t="s">
        <v>42</v>
      </c>
      <c r="C18" s="4" t="s">
        <v>62</v>
      </c>
      <c r="E18" s="5">
        <v>45640</v>
      </c>
      <c r="F18" s="2">
        <v>17000</v>
      </c>
      <c r="G18" s="2">
        <v>18000</v>
      </c>
      <c r="H18" s="2">
        <v>0</v>
      </c>
      <c r="I18" s="2">
        <v>0</v>
      </c>
      <c r="J18" s="2"/>
      <c r="K18" s="2"/>
      <c r="L18" s="2">
        <v>0</v>
      </c>
      <c r="M18" s="2">
        <f t="shared" si="0"/>
        <v>0</v>
      </c>
      <c r="N18" s="2">
        <f t="shared" si="1"/>
        <v>-1000</v>
      </c>
      <c r="O18" s="2"/>
      <c r="P18" s="2">
        <f t="shared" si="2"/>
        <v>-1000</v>
      </c>
      <c r="Q18" t="s">
        <v>25</v>
      </c>
      <c r="R18" t="s">
        <v>63</v>
      </c>
      <c r="T18" t="s">
        <v>25</v>
      </c>
      <c r="U18" t="s">
        <v>25</v>
      </c>
      <c r="V18" t="s">
        <v>25</v>
      </c>
      <c r="W18" t="s">
        <v>25</v>
      </c>
      <c r="X18" t="s">
        <v>25</v>
      </c>
    </row>
    <row r="19" spans="1:24" x14ac:dyDescent="0.2">
      <c r="A19" s="4">
        <v>18</v>
      </c>
      <c r="B19" t="s">
        <v>43</v>
      </c>
      <c r="C19" s="4" t="s">
        <v>62</v>
      </c>
      <c r="E19" s="5">
        <v>45639</v>
      </c>
      <c r="F19" s="2">
        <v>18000</v>
      </c>
      <c r="G19" s="2">
        <v>19000</v>
      </c>
      <c r="H19" s="2">
        <v>550</v>
      </c>
      <c r="I19" s="2">
        <v>0</v>
      </c>
      <c r="J19" s="2"/>
      <c r="K19" s="2"/>
      <c r="L19" s="2">
        <v>0</v>
      </c>
      <c r="M19" s="2">
        <f t="shared" si="0"/>
        <v>550</v>
      </c>
      <c r="N19" s="2">
        <f t="shared" si="1"/>
        <v>-450</v>
      </c>
      <c r="O19" s="2"/>
      <c r="P19" s="2">
        <f t="shared" si="2"/>
        <v>-450</v>
      </c>
      <c r="Q19" t="s">
        <v>25</v>
      </c>
      <c r="R19" t="s">
        <v>63</v>
      </c>
      <c r="T19" t="s">
        <v>25</v>
      </c>
      <c r="U19" t="s">
        <v>25</v>
      </c>
      <c r="V19" t="s">
        <v>25</v>
      </c>
      <c r="W19" t="s">
        <v>25</v>
      </c>
      <c r="X19" t="s">
        <v>25</v>
      </c>
    </row>
    <row r="20" spans="1:24" x14ac:dyDescent="0.2">
      <c r="A20" s="4">
        <v>19</v>
      </c>
      <c r="B20" t="s">
        <v>61</v>
      </c>
      <c r="D20" s="5">
        <v>44256</v>
      </c>
      <c r="E20" s="5">
        <v>45626</v>
      </c>
      <c r="F20" s="2">
        <v>19000</v>
      </c>
      <c r="G20" s="2">
        <v>17500</v>
      </c>
      <c r="H20" s="2">
        <v>0</v>
      </c>
      <c r="I20" s="2">
        <v>0</v>
      </c>
      <c r="J20" s="2"/>
      <c r="K20" s="2"/>
      <c r="L20" s="2">
        <v>0</v>
      </c>
      <c r="M20" s="2">
        <f t="shared" si="0"/>
        <v>0</v>
      </c>
      <c r="N20" s="2">
        <f t="shared" si="1"/>
        <v>1500</v>
      </c>
      <c r="O20" s="2"/>
      <c r="P20" s="2">
        <f t="shared" si="2"/>
        <v>1500</v>
      </c>
      <c r="Q20" t="s">
        <v>25</v>
      </c>
      <c r="R20" t="s">
        <v>25</v>
      </c>
      <c r="T20" t="s">
        <v>25</v>
      </c>
      <c r="U20" t="s">
        <v>25</v>
      </c>
      <c r="V20" t="s">
        <v>25</v>
      </c>
      <c r="W20" t="s">
        <v>25</v>
      </c>
      <c r="X20" t="s">
        <v>25</v>
      </c>
    </row>
    <row r="21" spans="1:24" x14ac:dyDescent="0.2">
      <c r="A21" s="4">
        <v>20</v>
      </c>
      <c r="B21" t="s">
        <v>44</v>
      </c>
      <c r="D21" s="5">
        <v>44257</v>
      </c>
      <c r="E21" s="5">
        <v>45625</v>
      </c>
      <c r="F21" s="2">
        <v>20000</v>
      </c>
      <c r="G21" s="2">
        <v>21000</v>
      </c>
      <c r="H21" s="2">
        <v>0</v>
      </c>
      <c r="I21" s="2">
        <v>0</v>
      </c>
      <c r="J21" s="2"/>
      <c r="K21" s="2"/>
      <c r="L21" s="2">
        <v>0</v>
      </c>
      <c r="M21" s="2">
        <f t="shared" si="0"/>
        <v>0</v>
      </c>
      <c r="N21" s="2">
        <f t="shared" si="1"/>
        <v>-1000</v>
      </c>
      <c r="O21" s="2"/>
      <c r="P21" s="2">
        <f t="shared" si="2"/>
        <v>-1000</v>
      </c>
      <c r="Q21" t="s">
        <v>25</v>
      </c>
      <c r="R21" t="s">
        <v>25</v>
      </c>
      <c r="T21" t="s">
        <v>25</v>
      </c>
      <c r="U21" t="s">
        <v>25</v>
      </c>
      <c r="V21" t="s">
        <v>25</v>
      </c>
      <c r="W21" t="s">
        <v>25</v>
      </c>
      <c r="X21" t="s">
        <v>25</v>
      </c>
    </row>
    <row r="22" spans="1:24" x14ac:dyDescent="0.2">
      <c r="A22" s="4">
        <v>21</v>
      </c>
      <c r="B22" t="s">
        <v>45</v>
      </c>
      <c r="D22" s="5">
        <v>44258</v>
      </c>
      <c r="E22" s="5">
        <v>45624</v>
      </c>
      <c r="F22" s="2">
        <v>21000</v>
      </c>
      <c r="G22" s="2">
        <v>22000</v>
      </c>
      <c r="H22" s="2">
        <v>650</v>
      </c>
      <c r="I22" s="2">
        <v>0</v>
      </c>
      <c r="J22" s="2"/>
      <c r="K22" s="2"/>
      <c r="L22" s="2">
        <v>0</v>
      </c>
      <c r="M22" s="2">
        <f t="shared" si="0"/>
        <v>650</v>
      </c>
      <c r="N22" s="2">
        <f t="shared" si="1"/>
        <v>-350</v>
      </c>
      <c r="O22" s="2"/>
      <c r="P22" s="2">
        <f t="shared" si="2"/>
        <v>-350</v>
      </c>
      <c r="Q22" t="s">
        <v>25</v>
      </c>
      <c r="R22" t="s">
        <v>25</v>
      </c>
      <c r="T22" t="s">
        <v>25</v>
      </c>
      <c r="U22" t="s">
        <v>25</v>
      </c>
      <c r="V22" t="s">
        <v>25</v>
      </c>
      <c r="W22" t="s">
        <v>25</v>
      </c>
      <c r="X22" t="s">
        <v>25</v>
      </c>
    </row>
    <row r="23" spans="1:24" x14ac:dyDescent="0.2">
      <c r="A23" s="4">
        <v>22</v>
      </c>
      <c r="B23" t="s">
        <v>46</v>
      </c>
      <c r="D23" s="5">
        <v>44259</v>
      </c>
      <c r="E23" s="5">
        <v>45623</v>
      </c>
      <c r="F23" s="2">
        <v>22000</v>
      </c>
      <c r="G23" s="2">
        <v>19300</v>
      </c>
      <c r="H23" s="2">
        <v>0</v>
      </c>
      <c r="I23" s="2">
        <v>0</v>
      </c>
      <c r="J23" s="2"/>
      <c r="K23" s="2"/>
      <c r="L23" s="2">
        <v>0</v>
      </c>
      <c r="M23" s="2">
        <f t="shared" si="0"/>
        <v>0</v>
      </c>
      <c r="N23" s="2">
        <f t="shared" si="1"/>
        <v>2700</v>
      </c>
      <c r="O23" s="2"/>
      <c r="P23" s="2">
        <f t="shared" si="2"/>
        <v>2700</v>
      </c>
      <c r="Q23" t="s">
        <v>63</v>
      </c>
      <c r="R23" t="s">
        <v>25</v>
      </c>
      <c r="T23" t="s">
        <v>25</v>
      </c>
      <c r="U23" t="s">
        <v>25</v>
      </c>
      <c r="V23" t="s">
        <v>25</v>
      </c>
      <c r="W23" t="s">
        <v>25</v>
      </c>
      <c r="X23" t="s">
        <v>25</v>
      </c>
    </row>
    <row r="24" spans="1:24" x14ac:dyDescent="0.2">
      <c r="A24" s="4">
        <v>23</v>
      </c>
      <c r="B24" t="s">
        <v>47</v>
      </c>
      <c r="D24" s="5">
        <v>44260</v>
      </c>
      <c r="E24" s="5">
        <v>45622</v>
      </c>
      <c r="F24" s="2">
        <v>23000</v>
      </c>
      <c r="G24" s="2">
        <v>24100</v>
      </c>
      <c r="H24" s="2">
        <v>0</v>
      </c>
      <c r="I24" s="2">
        <v>0</v>
      </c>
      <c r="J24" s="2"/>
      <c r="K24" s="2"/>
      <c r="L24" s="2">
        <v>0</v>
      </c>
      <c r="M24" s="2">
        <f t="shared" si="0"/>
        <v>0</v>
      </c>
      <c r="N24" s="2">
        <f t="shared" si="1"/>
        <v>-1100</v>
      </c>
      <c r="O24" s="2"/>
      <c r="P24" s="2">
        <f t="shared" si="2"/>
        <v>-1100</v>
      </c>
      <c r="Q24" t="s">
        <v>63</v>
      </c>
      <c r="R24" t="s">
        <v>25</v>
      </c>
      <c r="T24" t="s">
        <v>25</v>
      </c>
      <c r="U24" t="s">
        <v>25</v>
      </c>
      <c r="V24" t="s">
        <v>25</v>
      </c>
      <c r="W24" t="s">
        <v>25</v>
      </c>
      <c r="X24" t="s">
        <v>25</v>
      </c>
    </row>
    <row r="25" spans="1:24" x14ac:dyDescent="0.2">
      <c r="A25" s="4">
        <v>24</v>
      </c>
      <c r="B25" t="s">
        <v>48</v>
      </c>
      <c r="D25" s="5">
        <v>44261</v>
      </c>
      <c r="E25" s="5">
        <v>45621</v>
      </c>
      <c r="F25" s="2">
        <v>24000</v>
      </c>
      <c r="G25" s="2">
        <v>25300</v>
      </c>
      <c r="H25" s="2">
        <v>750</v>
      </c>
      <c r="I25" s="2">
        <v>0</v>
      </c>
      <c r="J25" s="2"/>
      <c r="K25" s="2"/>
      <c r="L25" s="2">
        <v>0</v>
      </c>
      <c r="M25" s="2">
        <f t="shared" si="0"/>
        <v>750</v>
      </c>
      <c r="N25" s="2">
        <f t="shared" si="1"/>
        <v>-550</v>
      </c>
      <c r="O25" s="2"/>
      <c r="P25" s="2">
        <f t="shared" si="2"/>
        <v>-550</v>
      </c>
      <c r="Q25" t="s">
        <v>63</v>
      </c>
      <c r="R25" t="s">
        <v>25</v>
      </c>
      <c r="T25" t="s">
        <v>25</v>
      </c>
      <c r="U25" t="s">
        <v>25</v>
      </c>
      <c r="V25" t="s">
        <v>25</v>
      </c>
      <c r="W25" t="s">
        <v>25</v>
      </c>
      <c r="X25" t="s">
        <v>25</v>
      </c>
    </row>
    <row r="26" spans="1:24" x14ac:dyDescent="0.2">
      <c r="A26" s="4">
        <v>25</v>
      </c>
      <c r="B26" t="s">
        <v>49</v>
      </c>
      <c r="D26" s="5">
        <v>44262</v>
      </c>
      <c r="E26" s="5">
        <v>45620</v>
      </c>
      <c r="F26" s="2">
        <v>25000</v>
      </c>
      <c r="G26" s="2">
        <v>23100</v>
      </c>
      <c r="H26" s="2">
        <v>0</v>
      </c>
      <c r="I26" s="2">
        <v>0</v>
      </c>
      <c r="J26" s="2"/>
      <c r="K26" s="2"/>
      <c r="L26" s="2">
        <v>0</v>
      </c>
      <c r="M26" s="2">
        <f t="shared" si="0"/>
        <v>0</v>
      </c>
      <c r="N26" s="2">
        <f t="shared" si="1"/>
        <v>1900</v>
      </c>
      <c r="O26" s="2"/>
      <c r="P26" s="2">
        <f t="shared" si="2"/>
        <v>1900</v>
      </c>
      <c r="Q26" t="s">
        <v>25</v>
      </c>
      <c r="R26" t="s">
        <v>63</v>
      </c>
      <c r="T26" t="s">
        <v>25</v>
      </c>
      <c r="U26" t="s">
        <v>25</v>
      </c>
      <c r="V26" t="s">
        <v>25</v>
      </c>
      <c r="W26" t="s">
        <v>25</v>
      </c>
      <c r="X26" t="s">
        <v>25</v>
      </c>
    </row>
    <row r="27" spans="1:24" x14ac:dyDescent="0.2">
      <c r="A27" s="4">
        <v>26</v>
      </c>
      <c r="B27" t="s">
        <v>50</v>
      </c>
      <c r="D27" s="5">
        <v>44263</v>
      </c>
      <c r="E27" s="5">
        <v>45619</v>
      </c>
      <c r="F27" s="2">
        <v>26000</v>
      </c>
      <c r="G27" s="2">
        <v>27600</v>
      </c>
      <c r="H27" s="2">
        <v>0</v>
      </c>
      <c r="I27" s="2">
        <v>0</v>
      </c>
      <c r="J27" s="2"/>
      <c r="K27" s="2"/>
      <c r="L27" s="2">
        <v>0</v>
      </c>
      <c r="M27" s="2">
        <f t="shared" si="0"/>
        <v>0</v>
      </c>
      <c r="N27" s="2">
        <f t="shared" si="1"/>
        <v>-1600</v>
      </c>
      <c r="O27" s="2"/>
      <c r="P27" s="2">
        <f t="shared" si="2"/>
        <v>-1600</v>
      </c>
      <c r="Q27" t="s">
        <v>25</v>
      </c>
      <c r="R27" t="s">
        <v>63</v>
      </c>
      <c r="T27" t="s">
        <v>25</v>
      </c>
      <c r="U27" t="s">
        <v>25</v>
      </c>
      <c r="V27" t="s">
        <v>25</v>
      </c>
      <c r="W27" t="s">
        <v>25</v>
      </c>
      <c r="X27" t="s">
        <v>25</v>
      </c>
    </row>
    <row r="28" spans="1:24" x14ac:dyDescent="0.2">
      <c r="A28" s="4">
        <v>27</v>
      </c>
      <c r="B28" t="s">
        <v>51</v>
      </c>
      <c r="D28" s="5">
        <v>44264</v>
      </c>
      <c r="E28" s="5">
        <v>45618</v>
      </c>
      <c r="F28" s="2">
        <v>27000</v>
      </c>
      <c r="G28" s="2">
        <v>28100</v>
      </c>
      <c r="H28" s="2">
        <v>850</v>
      </c>
      <c r="I28" s="2">
        <v>0</v>
      </c>
      <c r="J28" s="2"/>
      <c r="K28" s="2"/>
      <c r="L28" s="2">
        <v>0</v>
      </c>
      <c r="M28" s="2">
        <f t="shared" si="0"/>
        <v>850</v>
      </c>
      <c r="N28" s="2">
        <f t="shared" si="1"/>
        <v>-250</v>
      </c>
      <c r="O28" s="2"/>
      <c r="P28" s="2">
        <f t="shared" si="2"/>
        <v>-250</v>
      </c>
      <c r="Q28" t="s">
        <v>25</v>
      </c>
      <c r="R28" t="s">
        <v>63</v>
      </c>
      <c r="T28" t="s">
        <v>25</v>
      </c>
      <c r="U28" t="s">
        <v>25</v>
      </c>
      <c r="V28" t="s">
        <v>25</v>
      </c>
      <c r="W28" t="s">
        <v>25</v>
      </c>
      <c r="X28" t="s">
        <v>25</v>
      </c>
    </row>
    <row r="29" spans="1:24" x14ac:dyDescent="0.2">
      <c r="A29" s="4">
        <v>28</v>
      </c>
      <c r="B29" t="s">
        <v>52</v>
      </c>
      <c r="C29" s="4" t="s">
        <v>62</v>
      </c>
      <c r="E29" s="5">
        <v>45617</v>
      </c>
      <c r="F29" s="2">
        <v>28000</v>
      </c>
      <c r="G29" s="2">
        <v>24000</v>
      </c>
      <c r="H29" s="2">
        <v>0</v>
      </c>
      <c r="I29" s="2">
        <v>0</v>
      </c>
      <c r="J29" s="2"/>
      <c r="K29" s="2"/>
      <c r="L29" s="2">
        <v>0</v>
      </c>
      <c r="M29" s="2">
        <f t="shared" si="0"/>
        <v>0</v>
      </c>
      <c r="N29" s="2">
        <f t="shared" si="1"/>
        <v>4000</v>
      </c>
      <c r="O29" s="2"/>
      <c r="P29" s="2">
        <f t="shared" si="2"/>
        <v>4000</v>
      </c>
      <c r="Q29" t="s">
        <v>25</v>
      </c>
      <c r="R29" t="s">
        <v>25</v>
      </c>
      <c r="T29" t="s">
        <v>25</v>
      </c>
      <c r="U29" t="s">
        <v>25</v>
      </c>
      <c r="V29" t="s">
        <v>25</v>
      </c>
      <c r="W29" t="s">
        <v>25</v>
      </c>
      <c r="X29" t="s">
        <v>64</v>
      </c>
    </row>
    <row r="30" spans="1:24" x14ac:dyDescent="0.2">
      <c r="A30" s="4">
        <v>29</v>
      </c>
      <c r="B30" t="s">
        <v>53</v>
      </c>
      <c r="C30" s="4" t="s">
        <v>62</v>
      </c>
      <c r="E30" s="5">
        <v>45616</v>
      </c>
      <c r="F30" s="2">
        <v>29000</v>
      </c>
      <c r="G30" s="2">
        <v>33000</v>
      </c>
      <c r="H30" s="2">
        <v>0</v>
      </c>
      <c r="I30" s="2">
        <v>0</v>
      </c>
      <c r="J30" s="2"/>
      <c r="K30" s="2"/>
      <c r="L30" s="2">
        <v>0</v>
      </c>
      <c r="M30" s="2">
        <f t="shared" si="0"/>
        <v>0</v>
      </c>
      <c r="N30" s="2">
        <f t="shared" si="1"/>
        <v>-4000</v>
      </c>
      <c r="O30" s="2"/>
      <c r="P30" s="2">
        <f t="shared" si="2"/>
        <v>-4000</v>
      </c>
      <c r="Q30" t="s">
        <v>25</v>
      </c>
      <c r="R30" t="s">
        <v>25</v>
      </c>
      <c r="T30" t="s">
        <v>25</v>
      </c>
      <c r="U30" t="s">
        <v>25</v>
      </c>
      <c r="V30" t="s">
        <v>25</v>
      </c>
      <c r="W30" t="s">
        <v>25</v>
      </c>
      <c r="X30" t="s">
        <v>64</v>
      </c>
    </row>
    <row r="31" spans="1:24" x14ac:dyDescent="0.2">
      <c r="A31" s="4">
        <v>30</v>
      </c>
      <c r="B31" t="s">
        <v>54</v>
      </c>
      <c r="C31" s="4" t="s">
        <v>62</v>
      </c>
      <c r="E31" s="5">
        <v>45615</v>
      </c>
      <c r="F31" s="2">
        <v>30000</v>
      </c>
      <c r="G31" s="2">
        <v>32000</v>
      </c>
      <c r="H31" s="2">
        <v>950</v>
      </c>
      <c r="I31" s="2">
        <v>0</v>
      </c>
      <c r="J31" s="2"/>
      <c r="K31" s="2"/>
      <c r="L31" s="2">
        <v>0</v>
      </c>
      <c r="M31" s="2">
        <f t="shared" si="0"/>
        <v>950</v>
      </c>
      <c r="N31" s="2">
        <f t="shared" si="1"/>
        <v>-1050</v>
      </c>
      <c r="O31" s="2"/>
      <c r="P31" s="2">
        <f t="shared" si="2"/>
        <v>-1050</v>
      </c>
      <c r="Q31" t="s">
        <v>25</v>
      </c>
      <c r="R31" t="s">
        <v>25</v>
      </c>
      <c r="T31" t="s">
        <v>25</v>
      </c>
      <c r="U31" t="s">
        <v>25</v>
      </c>
      <c r="V31" t="s">
        <v>25</v>
      </c>
      <c r="W31" t="s">
        <v>25</v>
      </c>
      <c r="X31" t="s">
        <v>64</v>
      </c>
    </row>
    <row r="32" spans="1:24" x14ac:dyDescent="0.2">
      <c r="A32" s="4">
        <v>31</v>
      </c>
      <c r="B32" t="s">
        <v>55</v>
      </c>
      <c r="C32" s="4" t="s">
        <v>62</v>
      </c>
      <c r="E32" s="5">
        <v>45614</v>
      </c>
      <c r="F32" s="2">
        <v>31000</v>
      </c>
      <c r="G32" s="2">
        <v>26000</v>
      </c>
      <c r="H32" s="2">
        <v>0</v>
      </c>
      <c r="I32" s="2">
        <v>0</v>
      </c>
      <c r="J32" s="2"/>
      <c r="K32" s="2"/>
      <c r="L32" s="2">
        <v>0</v>
      </c>
      <c r="M32" s="2">
        <f t="shared" si="0"/>
        <v>0</v>
      </c>
      <c r="N32" s="2">
        <f t="shared" si="1"/>
        <v>5000</v>
      </c>
      <c r="O32" s="2"/>
      <c r="P32" s="2">
        <f t="shared" si="2"/>
        <v>5000</v>
      </c>
      <c r="Q32" t="s">
        <v>63</v>
      </c>
      <c r="R32" t="s">
        <v>25</v>
      </c>
      <c r="T32" t="s">
        <v>25</v>
      </c>
      <c r="U32" t="s">
        <v>25</v>
      </c>
      <c r="V32" t="s">
        <v>25</v>
      </c>
      <c r="W32" t="s">
        <v>25</v>
      </c>
      <c r="X32" t="s">
        <v>64</v>
      </c>
    </row>
    <row r="33" spans="1:24" x14ac:dyDescent="0.2">
      <c r="A33" s="4">
        <v>32</v>
      </c>
      <c r="B33" t="s">
        <v>56</v>
      </c>
      <c r="C33" s="4" t="s">
        <v>62</v>
      </c>
      <c r="E33" s="5">
        <v>45613</v>
      </c>
      <c r="F33" s="2">
        <v>32000</v>
      </c>
      <c r="G33" s="2">
        <v>34500</v>
      </c>
      <c r="H33" s="2">
        <v>0</v>
      </c>
      <c r="I33" s="2">
        <v>0</v>
      </c>
      <c r="J33" s="2"/>
      <c r="K33" s="2"/>
      <c r="L33" s="2">
        <v>0</v>
      </c>
      <c r="M33" s="2">
        <f t="shared" si="0"/>
        <v>0</v>
      </c>
      <c r="N33" s="2">
        <f t="shared" si="1"/>
        <v>-2500</v>
      </c>
      <c r="O33" s="2"/>
      <c r="P33" s="2">
        <f t="shared" si="2"/>
        <v>-2500</v>
      </c>
      <c r="Q33" t="s">
        <v>63</v>
      </c>
      <c r="R33" t="s">
        <v>25</v>
      </c>
      <c r="T33" t="s">
        <v>25</v>
      </c>
      <c r="U33" t="s">
        <v>25</v>
      </c>
      <c r="V33" t="s">
        <v>25</v>
      </c>
      <c r="W33" t="s">
        <v>25</v>
      </c>
      <c r="X33" t="s">
        <v>64</v>
      </c>
    </row>
    <row r="34" spans="1:24" x14ac:dyDescent="0.2">
      <c r="A34" s="4">
        <v>33</v>
      </c>
      <c r="B34" t="s">
        <v>57</v>
      </c>
      <c r="C34" s="4" t="s">
        <v>62</v>
      </c>
      <c r="E34" s="5">
        <v>45612</v>
      </c>
      <c r="F34" s="2">
        <v>33000</v>
      </c>
      <c r="G34" s="2">
        <v>35400</v>
      </c>
      <c r="H34" s="2">
        <v>1050</v>
      </c>
      <c r="I34" s="2">
        <v>0</v>
      </c>
      <c r="J34" s="2"/>
      <c r="K34" s="2"/>
      <c r="L34" s="2">
        <v>0</v>
      </c>
      <c r="M34" s="2">
        <f t="shared" ref="M34:M37" si="3">H34+I34+J34+K34+L34</f>
        <v>1050</v>
      </c>
      <c r="N34" s="2">
        <f t="shared" ref="N34:N37" si="4">F34-G34+M34</f>
        <v>-1350</v>
      </c>
      <c r="O34" s="2"/>
      <c r="P34" s="2">
        <f t="shared" ref="P34:P37" si="5">N34+O34</f>
        <v>-1350</v>
      </c>
      <c r="Q34" t="s">
        <v>63</v>
      </c>
      <c r="R34" t="s">
        <v>25</v>
      </c>
      <c r="T34" t="s">
        <v>25</v>
      </c>
      <c r="U34" t="s">
        <v>25</v>
      </c>
      <c r="V34" t="s">
        <v>25</v>
      </c>
      <c r="W34" t="s">
        <v>25</v>
      </c>
      <c r="X34" t="s">
        <v>64</v>
      </c>
    </row>
    <row r="35" spans="1:24" x14ac:dyDescent="0.2">
      <c r="A35" s="4">
        <v>34</v>
      </c>
      <c r="B35" t="s">
        <v>58</v>
      </c>
      <c r="C35" s="4" t="s">
        <v>62</v>
      </c>
      <c r="E35" s="5">
        <v>45611</v>
      </c>
      <c r="F35" s="2">
        <v>34000</v>
      </c>
      <c r="G35" s="2">
        <v>30000</v>
      </c>
      <c r="H35" s="2">
        <v>0</v>
      </c>
      <c r="I35" s="2">
        <v>0</v>
      </c>
      <c r="J35" s="2"/>
      <c r="K35" s="2"/>
      <c r="L35" s="2">
        <v>0</v>
      </c>
      <c r="M35" s="2">
        <f t="shared" si="3"/>
        <v>0</v>
      </c>
      <c r="N35" s="2">
        <f t="shared" si="4"/>
        <v>4000</v>
      </c>
      <c r="O35" s="2"/>
      <c r="P35" s="2">
        <f t="shared" si="5"/>
        <v>4000</v>
      </c>
      <c r="Q35" t="s">
        <v>25</v>
      </c>
      <c r="R35" t="s">
        <v>63</v>
      </c>
      <c r="T35" t="s">
        <v>25</v>
      </c>
      <c r="U35" t="s">
        <v>25</v>
      </c>
      <c r="V35" t="s">
        <v>25</v>
      </c>
      <c r="W35" t="s">
        <v>25</v>
      </c>
      <c r="X35" t="s">
        <v>64</v>
      </c>
    </row>
    <row r="36" spans="1:24" x14ac:dyDescent="0.2">
      <c r="A36" s="4">
        <v>35</v>
      </c>
      <c r="B36" t="s">
        <v>59</v>
      </c>
      <c r="C36" s="4" t="s">
        <v>62</v>
      </c>
      <c r="E36" s="5">
        <v>45610</v>
      </c>
      <c r="F36" s="2">
        <v>35000</v>
      </c>
      <c r="G36" s="2">
        <v>38300</v>
      </c>
      <c r="H36" s="2">
        <v>0</v>
      </c>
      <c r="I36" s="2">
        <v>0</v>
      </c>
      <c r="J36" s="2"/>
      <c r="K36" s="2"/>
      <c r="L36" s="2">
        <v>0</v>
      </c>
      <c r="M36" s="2">
        <f t="shared" si="3"/>
        <v>0</v>
      </c>
      <c r="N36" s="2">
        <f t="shared" si="4"/>
        <v>-3300</v>
      </c>
      <c r="O36" s="2"/>
      <c r="P36" s="2">
        <f t="shared" si="5"/>
        <v>-3300</v>
      </c>
      <c r="Q36" t="s">
        <v>25</v>
      </c>
      <c r="R36" t="s">
        <v>63</v>
      </c>
      <c r="T36" t="s">
        <v>25</v>
      </c>
      <c r="U36" t="s">
        <v>25</v>
      </c>
      <c r="V36" t="s">
        <v>25</v>
      </c>
      <c r="W36" t="s">
        <v>25</v>
      </c>
      <c r="X36" t="s">
        <v>64</v>
      </c>
    </row>
    <row r="37" spans="1:24" x14ac:dyDescent="0.2">
      <c r="A37" s="4">
        <v>36</v>
      </c>
      <c r="B37" t="s">
        <v>60</v>
      </c>
      <c r="C37" s="4" t="s">
        <v>62</v>
      </c>
      <c r="E37" s="5">
        <v>45609</v>
      </c>
      <c r="F37" s="2">
        <v>36000</v>
      </c>
      <c r="G37" s="2">
        <v>39100</v>
      </c>
      <c r="H37" s="2">
        <v>1150</v>
      </c>
      <c r="I37" s="2">
        <v>0</v>
      </c>
      <c r="J37" s="2"/>
      <c r="K37" s="2"/>
      <c r="L37" s="2">
        <v>0</v>
      </c>
      <c r="M37" s="2">
        <f t="shared" si="3"/>
        <v>1150</v>
      </c>
      <c r="N37" s="2">
        <f t="shared" si="4"/>
        <v>-1950</v>
      </c>
      <c r="O37" s="2"/>
      <c r="P37" s="2">
        <f t="shared" si="5"/>
        <v>-1950</v>
      </c>
      <c r="Q37" t="s">
        <v>25</v>
      </c>
      <c r="R37" t="s">
        <v>63</v>
      </c>
      <c r="T37" t="s">
        <v>25</v>
      </c>
      <c r="U37" t="s">
        <v>25</v>
      </c>
      <c r="V37" t="s">
        <v>25</v>
      </c>
      <c r="W37" t="s">
        <v>25</v>
      </c>
      <c r="X37" t="s">
        <v>64</v>
      </c>
    </row>
    <row r="38" spans="1:24" ht="16" thickBot="1" x14ac:dyDescent="0.25">
      <c r="F38" s="3">
        <f t="shared" ref="F38:P38" si="6">SUM(F2:F37)</f>
        <v>666000</v>
      </c>
      <c r="G38" s="3">
        <f t="shared" si="6"/>
        <v>673000</v>
      </c>
      <c r="H38" s="3">
        <f t="shared" si="6"/>
        <v>7200</v>
      </c>
      <c r="I38" s="3">
        <f t="shared" si="6"/>
        <v>0</v>
      </c>
      <c r="J38" s="3">
        <f t="shared" si="6"/>
        <v>0</v>
      </c>
      <c r="K38" s="3">
        <f t="shared" si="6"/>
        <v>0</v>
      </c>
      <c r="L38" s="3">
        <f t="shared" si="6"/>
        <v>0</v>
      </c>
      <c r="M38" s="3">
        <f t="shared" si="6"/>
        <v>7200</v>
      </c>
      <c r="N38" s="3">
        <f t="shared" si="6"/>
        <v>200</v>
      </c>
      <c r="O38" s="3">
        <f t="shared" si="6"/>
        <v>0</v>
      </c>
      <c r="P38" s="3">
        <f t="shared" si="6"/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Bruce V. Wilcox</cp:lastModifiedBy>
  <dcterms:created xsi:type="dcterms:W3CDTF">2025-02-03T19:02:26Z</dcterms:created>
  <dcterms:modified xsi:type="dcterms:W3CDTF">2025-02-03T19:50:32Z</dcterms:modified>
</cp:coreProperties>
</file>