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/Desktop/"/>
    </mc:Choice>
  </mc:AlternateContent>
  <xr:revisionPtr revIDLastSave="0" documentId="8_{CBFD6C54-AAE2-684F-B200-D3C371499783}" xr6:coauthVersionLast="47" xr6:coauthVersionMax="47" xr10:uidLastSave="{00000000-0000-0000-0000-000000000000}"/>
  <bookViews>
    <workbookView xWindow="0" yWindow="500" windowWidth="38400" windowHeight="21100" activeTab="3" xr2:uid="{7FCCCD1B-C0BD-2D45-96B6-1CB625526C6E}"/>
  </bookViews>
  <sheets>
    <sheet name="scenarier" sheetId="1" r:id="rId1"/>
    <sheet name="Datatabel" sheetId="3" r:id="rId2"/>
    <sheet name="Målsøgning optimering" sheetId="4" r:id="rId3"/>
    <sheet name="Datatabel 2 variable" sheetId="6" r:id="rId4"/>
  </sheets>
  <definedNames>
    <definedName name="solver_adj" localSheetId="2" hidden="1">'Målsøgning optimering'!$B$8</definedName>
    <definedName name="solver_cvg" localSheetId="2" hidden="1">0.0001</definedName>
    <definedName name="solver_cvg" localSheetId="0" hidden="1">0.0001</definedName>
    <definedName name="solver_drv" localSheetId="2" hidden="1">1</definedName>
    <definedName name="solver_drv" localSheetId="0" hidden="1">1</definedName>
    <definedName name="solver_eng" localSheetId="2" hidden="1">1</definedName>
    <definedName name="solver_eng" localSheetId="0" hidden="1">1</definedName>
    <definedName name="solver_itr" localSheetId="2" hidden="1">2147483647</definedName>
    <definedName name="solver_itr" localSheetId="0" hidden="1">2147483647</definedName>
    <definedName name="solver_lin" localSheetId="2" hidden="1">2</definedName>
    <definedName name="solver_lin" localSheetId="0" hidden="1">2</definedName>
    <definedName name="solver_mip" localSheetId="2" hidden="1">2147483647</definedName>
    <definedName name="solver_mip" localSheetId="0" hidden="1">2147483647</definedName>
    <definedName name="solver_mni" localSheetId="2" hidden="1">30</definedName>
    <definedName name="solver_mni" localSheetId="0" hidden="1">30</definedName>
    <definedName name="solver_mrt" localSheetId="2" hidden="1">0.075</definedName>
    <definedName name="solver_mrt" localSheetId="0" hidden="1">0.075</definedName>
    <definedName name="solver_msl" localSheetId="2" hidden="1">2</definedName>
    <definedName name="solver_msl" localSheetId="0" hidden="1">2</definedName>
    <definedName name="solver_neg" localSheetId="2" hidden="1">1</definedName>
    <definedName name="solver_neg" localSheetId="0" hidden="1">1</definedName>
    <definedName name="solver_nod" localSheetId="2" hidden="1">2147483647</definedName>
    <definedName name="solver_nod" localSheetId="0" hidden="1">2147483647</definedName>
    <definedName name="solver_num" localSheetId="2" hidden="1">0</definedName>
    <definedName name="solver_num" localSheetId="0" hidden="1">0</definedName>
    <definedName name="solver_opt" localSheetId="2" hidden="1">'Målsøgning optimering'!$G$8</definedName>
    <definedName name="solver_pre" localSheetId="2" hidden="1">0.000001</definedName>
    <definedName name="solver_pre" localSheetId="0" hidden="1">0.000001</definedName>
    <definedName name="solver_rbv" localSheetId="2" hidden="1">1</definedName>
    <definedName name="solver_rbv" localSheetId="0" hidden="1">1</definedName>
    <definedName name="solver_rlx" localSheetId="2" hidden="1">2</definedName>
    <definedName name="solver_rlx" localSheetId="0" hidden="1">2</definedName>
    <definedName name="solver_rsd" localSheetId="2" hidden="1">0</definedName>
    <definedName name="solver_rsd" localSheetId="0" hidden="1">0</definedName>
    <definedName name="solver_scl" localSheetId="2" hidden="1">1</definedName>
    <definedName name="solver_scl" localSheetId="0" hidden="1">1</definedName>
    <definedName name="solver_sho" localSheetId="2" hidden="1">2</definedName>
    <definedName name="solver_sho" localSheetId="0" hidden="1">2</definedName>
    <definedName name="solver_ssz" localSheetId="2" hidden="1">100</definedName>
    <definedName name="solver_ssz" localSheetId="0" hidden="1">100</definedName>
    <definedName name="solver_tim" localSheetId="2" hidden="1">2147483647</definedName>
    <definedName name="solver_tim" localSheetId="0" hidden="1">2147483647</definedName>
    <definedName name="solver_tol" localSheetId="2" hidden="1">0.01</definedName>
    <definedName name="solver_tol" localSheetId="0" hidden="1">0.01</definedName>
    <definedName name="solver_typ" localSheetId="2" hidden="1">1</definedName>
    <definedName name="solver_typ" localSheetId="0" hidden="1">1</definedName>
    <definedName name="solver_val" localSheetId="2" hidden="1">0</definedName>
    <definedName name="solver_val" localSheetId="0" hidden="1">0</definedName>
    <definedName name="solver_ver" localSheetId="2" hidden="1">2</definedName>
    <definedName name="solver_ver" localSheetId="0" hidden="1">2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6" l="1"/>
  <c r="A10" i="6"/>
  <c r="A8" i="4"/>
  <c r="C8" i="4"/>
  <c r="D8" i="4"/>
  <c r="E8" i="4"/>
  <c r="G8" i="4"/>
  <c r="F8" i="4"/>
  <c r="XFD1048550" i="4" a="1"/>
  <c r="XFD1048550" i="4"/>
  <c r="XFD1048551" i="4" a="1"/>
  <c r="XFD1048551" i="4"/>
  <c r="XFD1048552" i="4" a="1"/>
  <c r="XFD1048552" i="4"/>
  <c r="XFD1048553" i="4" a="1"/>
  <c r="XFD1048553" i="4"/>
  <c r="XFD1048554" i="4" a="1"/>
  <c r="XFD1048554" i="4"/>
  <c r="XFD1048555" i="4" a="1"/>
  <c r="XFD1048555" i="4"/>
  <c r="XFD1048556" i="4" a="1"/>
  <c r="XFD1048556" i="4"/>
  <c r="XFD1048557" i="4" a="1"/>
  <c r="XFD1048557" i="4"/>
  <c r="XFD1048558" i="4" a="1"/>
  <c r="XFD1048558" i="4"/>
  <c r="XFD1048559" i="4" a="1"/>
  <c r="XFD1048559" i="4"/>
  <c r="XFD1048560" i="4" a="1"/>
  <c r="XFD1048560" i="4"/>
  <c r="XFD1048561" i="4" a="1"/>
  <c r="XFD1048561" i="4"/>
  <c r="XFD1048562" i="4" a="1"/>
  <c r="XFD1048562" i="4"/>
  <c r="XFD1048563" i="4" a="1"/>
  <c r="XFD1048563" i="4"/>
  <c r="XFD1048564" i="4" a="1"/>
  <c r="XFD1048564" i="4"/>
  <c r="XFD1048565" i="4" a="1"/>
  <c r="XFD1048565" i="4"/>
  <c r="XFD1048566" i="4" a="1"/>
  <c r="XFD1048566" i="4"/>
  <c r="XFD1048567" i="4" a="1"/>
  <c r="XFD1048567" i="4"/>
  <c r="XFD1048568" i="4" a="1"/>
  <c r="XFD1048568" i="4"/>
  <c r="XFD1048569" i="4" a="1"/>
  <c r="XFD1048569" i="4"/>
  <c r="XFD1048570" i="4" a="1"/>
  <c r="XFD1048570" i="4"/>
  <c r="XFD1048571" i="4" a="1"/>
  <c r="XFD1048571" i="4"/>
  <c r="XFD1048572" i="4" a="1"/>
  <c r="XFD1048572" i="4"/>
  <c r="XFD1048573" i="4" a="1"/>
  <c r="XFD1048573" i="4"/>
  <c r="XFD1048574" i="4" a="1"/>
  <c r="XFD1048574" i="4"/>
  <c r="XFD1048575" i="4" a="1"/>
  <c r="XFD1048575" i="4"/>
  <c r="A8" i="3"/>
  <c r="D8" i="3"/>
  <c r="C13" i="3"/>
  <c r="C8" i="3"/>
  <c r="E8" i="3"/>
  <c r="D13" i="3"/>
  <c r="E13" i="3"/>
  <c r="G8" i="3"/>
  <c r="F13" i="3"/>
  <c r="B13" i="3"/>
  <c r="F8" i="3"/>
  <c r="I3" i="1"/>
  <c r="I4" i="1"/>
  <c r="I7" i="1"/>
  <c r="I5" i="1"/>
  <c r="I8" i="1"/>
  <c r="I9" i="1"/>
  <c r="B9" i="1"/>
  <c r="B8" i="1"/>
  <c r="B7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<sst xmlns="http://schemas.openxmlformats.org/spreadsheetml/2006/main" count="58" uniqueCount="26">
  <si>
    <t>Omsætning</t>
  </si>
  <si>
    <t>- VO</t>
  </si>
  <si>
    <t>= Dækningsbidrag</t>
  </si>
  <si>
    <t>Pris</t>
  </si>
  <si>
    <t>Afsætning</t>
  </si>
  <si>
    <t xml:space="preserve">Bugettet </t>
  </si>
  <si>
    <t>VE</t>
  </si>
  <si>
    <t>Positivt scenarie</t>
  </si>
  <si>
    <t>Negativt scenarie</t>
  </si>
  <si>
    <t>FO</t>
  </si>
  <si>
    <t>Budget</t>
  </si>
  <si>
    <t>scenarie</t>
  </si>
  <si>
    <t>Afsætning=-100P+50000</t>
  </si>
  <si>
    <t>P=-0,01afsætning+500</t>
  </si>
  <si>
    <t>VO</t>
  </si>
  <si>
    <t>DB</t>
  </si>
  <si>
    <t>Resultat</t>
  </si>
  <si>
    <t>En online-forhandler sælger populære t-shirts med følgende pris afsætningsfunktion, variable og faste omkostninger:</t>
  </si>
  <si>
    <t>Lige nu tager forhandleren 300 kr for t-shirts, er denne pris optimal bestem vha. datatabel</t>
  </si>
  <si>
    <t>Optimal pris</t>
  </si>
  <si>
    <t>Hovedstol</t>
  </si>
  <si>
    <t>Der er hverken stiftelsesomkostninger eller kurstab</t>
  </si>
  <si>
    <t>Terminer</t>
  </si>
  <si>
    <t>Rente</t>
  </si>
  <si>
    <t>Ydelse</t>
  </si>
  <si>
    <t>En kunde vil gerne låne 350.000, opstil datatabel der angiver ydelserne for et annuitetslån med renter mellem 0% pa til 10% pa med årlige ydelser, løbetid mellem 10 og 30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</si>
</sst>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r.&quot;;[Red]\-#,##0.00\ &quot;kr.&quot;"/>
  </numFmts>
  <fonts count="5">
    <font>
      <sz val="12"/>
      <color theme="1"/>
      <name val="ArialMT"/>
      <family val="2"/>
    </font>
    <font>
      <sz val="11"/>
      <color theme="1"/>
      <name val="Calibri"/>
      <family val="2"/>
      <scheme val="minor"/>
    </font>
    <font>
      <i/>
      <sz val="12"/>
      <color theme="1"/>
      <name val="ArialMT"/>
    </font>
    <font>
      <b/>
      <sz val="12"/>
      <color theme="1"/>
      <name val="ArialMT"/>
    </font>
    <font>
      <b/>
      <i/>
      <sz val="12"/>
      <color theme="1"/>
      <name val="ArialMT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9" fontId="0" fillId="0" borderId="0" xfId="0" applyNumberFormat="1"/>
    <xf numFmtId="0" fontId="3" fillId="0" borderId="0" xfId="0" applyFont="1"/>
    <xf numFmtId="3" fontId="0" fillId="0" borderId="0" xfId="0" applyNumberFormat="1"/>
    <xf numFmtId="3" fontId="2" fillId="0" borderId="0" xfId="0" applyNumberFormat="1" applyFont="1"/>
    <xf numFmtId="0" fontId="4" fillId="0" borderId="0" xfId="0" applyFont="1"/>
    <xf numFmtId="3" fontId="2" fillId="2" borderId="0" xfId="0" applyNumberFormat="1" applyFont="1" applyFill="1"/>
    <xf numFmtId="3" fontId="4" fillId="0" borderId="0" xfId="0" applyNumberFormat="1" applyFont="1"/>
    <xf numFmtId="8" fontId="0" fillId="0" borderId="0" xfId="0" applyNumberFormat="1"/>
    <xf numFmtId="8" fontId="0" fillId="2" borderId="0" xfId="0" applyNumberFormat="1" applyFill="1"/>
  </cellXfs>
  <cellStyles count="2">
    <cellStyle name="Normal" xfId="0" builtinId="0"/>
    <cellStyle name="Normal 3" xfId="1" xr:uid="{603DD981-DA55-E647-AA7B-D041C6AC54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AC56B4C-1096-CF41-A188-98C22563F1A1}">
  <we:reference id="1e10eb66-9ba2-46e3-84ee-57e2a49831f0" version="3.0.0.1" store="EXCatalog" storeType="EXCatalog"/>
  <we:alternateReferences>
    <we:reference id="WA104100404" version="3.0.0.1" store="en-US" storeType="OMEX"/>
  </we:alternateReferences>
  <we:properties>
    <we:property name="UniqueID" value="&quot;20233301682884097189&quot;"/>
    <we:property name="LpMuG5JXDAtaDFQXKEQEDgYEKwYNES0AXg==" value="&quot;&quot;"/>
    <we:property name="LpMuG5JXDAtaDFQXKEQEDgYEKwYNERENWB0RCgdVAwQ=" value="&quot;JCQF&quot;"/>
    <we:property name="LpMuG5JXDAtaDFQXKEQEDgYEKwYNES8DTCYdFg==" value="&quot;Ug==&quot;"/>
    <we:property name="LpMuG5JXDAtaDFQXKEQEDgYEKwYNERENWB0RCgdeCAQ=" value="&quot;Ug==&quot;"/>
    <we:property name="LpMuG5JXDAtaDFQXKEQEDgYEKwYNERENWB0RCgdAHwY=" value="&quot;U1hyWFoAUlM=&quot;"/>
    <we:property name="LpMuG5JXDAtaDFQXKEQEDgYEKwYNERENWB0RCgdDDg8=" value="&quot;Ug==&quot;"/>
    <we:property name="LpMuG5JXDAtaDFQXKEQEDgYEKwYNERENWB0RCgdCARs=" value="&quot;Uw==&quot;"/>
    <we:property name="LpMuG5JXDAtaDFQXKEQEDgYEKwYNERENWB0RCgdEAg8=" value="&quot;U1hyWQ==&quot;"/>
    <we:property name="LpMuG5JXDAtaDFQXKEQEDgYEKwYNERENWB0RCgdTGwQ=" value="&quot;U1hyWFoB&quot;"/>
    <we:property name="LpMuG5JXDAtaDFQXKEQEDgYEKwYNERENWB0RCgddHg8=" value="&quot;Uw==&quot;"/>
    <we:property name="LpMuG5JXDAtaDFQXKEQEDgYEKwYNERENWB0RCgdDHhk=" value="&quot;UkZy&quot;"/>
    <we:property name="LpMuG5JXDAtaDFQXKEQEDgYEKwYNERENWB0RCgdCHgc=" value="&quot;Uw==&quot;"/>
    <we:property name="LpMuG5JXDAtaDFQXKEQEDgYEKwYNERENWB0RCgddHxc=" value="&quot;U1hyX18=&quot;"/>
    <we:property name="LpMuG5JXDAtaDFQXKEQEDgYEKwYNERENWB0RCgddAwo=" value="&quot;UEY=&quot;"/>
    <we:property name="LpMuG5JXDAtaDFQXKEQEDgYEKwYNERENWB0RCgdCDxU=" value="&quot;Ug==&quot;"/>
    <we:property name="LpMuG5JXDAtaDFQXKEQEDgYEKwYNERENWB0RCgdeGRE=" value="&quot;UQ==&quot;"/>
    <we:property name="LpMuG5JXDAtaDFQXKEQEDgYEKwYNERENWB0RCgdRDgA=" value="&quot;U1hyWFs=&quot;"/>
    <we:property name="LpMuG5JXDAtaDFQXKEQEDgYEKwYNERENWB0RCgdCCBA=" value="&quot;Vg==&quot;"/>
    <we:property name="LpMuG5JXDAtaDFQXKEQEDgYEKwYNERENWB0RCgdRHxA=" value="&quot;Ug==&quot;"/>
    <we:property name="LpMuG5JXDAtaDFQXKEQEDgYEKwYNERENWB0RCgdDGQI=" value="&quot;Uw==&quot;"/>
    <we:property name="LpMuG5JXDAtaDFQXKEQEDgYEKwYNERENWB0RCgddCBc=" value="&quot;UQ==&quot;"/>
    <we:property name="LpMuG5JXDAtaDFQXKEQEDgYEKwYNERENWB0RCgdDAgA=" value="&quot;Uw==&quot;"/>
    <we:property name="LpMuG5JXDAtaDFQXKEQEDgYEKwYNERENWB0RCgdcHRc=" value="&quot;Uw==&quot;"/>
    <we:property name="LpMuG5JXDAtaDFQXKEQEDgYEKwYNERENWB0RCgdcHRM=" value="&quot;Uw==&quot;"/>
    <we:property name="LpMuG5JXDAtaDFQXKEQEDgYEKwYNERENWB0RCgdXDBM=" value="&quot;U1hyWFoAUlM=&quot;"/>
    <we:property name="LpMuG5JXDAtaDFQXKEQEDgYEKwYNERENWB0RCgdZHRA=" value="&quot;U1h7UQ==&quot;"/>
    <we:property name="LpMuG5JXDAtaDFQXKEQEDgYEKwYNERENWB0RCgdWCAI=" value="&quot;U1hyWFoAUlM=&quot;"/>
    <we:property name="LpMuG5JXDAtaDFQXKEQEDgYEKwYNERENWB0RCgdZHQo=" value="&quot;Ug==&quot;"/>
    <we:property name="LpMuG5JXDAtaDFQXKEQEDgYEKwYNERENWB0RCgdZHQc=" value="&quot;UA==&quot;"/>
  </we:properties>
  <we:bindings>
    <we:binding id="refEdit" type="matrix" appref="{81D1624F-B027-C141-A70D-66F0659A3328}"/>
    <we:binding id="Worker" type="matrix" appref="{540071F6-22BF-CB49-BEAD-5039A003235D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57BC-C6DE-D647-A75D-576EA629574C}">
  <dimension ref="A1:J9"/>
  <sheetViews>
    <sheetView workbookViewId="0">
      <selection activeCell="J7" sqref="J7"/>
    </sheetView>
  </sheetViews>
  <sheetFormatPr baseColWidth="10" defaultRowHeight="16"/>
  <cols>
    <col min="1" max="1" width="15.5703125" bestFit="1" customWidth="1"/>
    <col min="5" max="5" width="21.28515625" customWidth="1"/>
    <col min="6" max="6" width="18.28515625" customWidth="1"/>
    <col min="8" max="8" width="15.5703125" bestFit="1" customWidth="1"/>
  </cols>
  <sheetData>
    <row r="1" spans="1:10">
      <c r="D1" s="3" t="s">
        <v>10</v>
      </c>
      <c r="E1" t="s">
        <v>7</v>
      </c>
      <c r="F1" t="s">
        <v>8</v>
      </c>
      <c r="H1" t="s">
        <v>5</v>
      </c>
      <c r="J1" t="s">
        <v>11</v>
      </c>
    </row>
    <row r="3" spans="1:10">
      <c r="A3" s="1" t="s">
        <v>3</v>
      </c>
      <c r="B3">
        <v>100</v>
      </c>
      <c r="D3" t="s">
        <v>3</v>
      </c>
      <c r="E3" s="2">
        <v>0.1</v>
      </c>
      <c r="F3" s="2">
        <v>0.05</v>
      </c>
      <c r="H3" s="1" t="s">
        <v>3</v>
      </c>
      <c r="I3" s="4">
        <f>B3*(1+J3)</f>
        <v>105</v>
      </c>
      <c r="J3" s="2">
        <v>0.05</v>
      </c>
    </row>
    <row r="4" spans="1:10">
      <c r="A4" s="1" t="s">
        <v>4</v>
      </c>
      <c r="B4">
        <v>1000</v>
      </c>
      <c r="D4" t="s">
        <v>4</v>
      </c>
      <c r="E4" s="2">
        <v>0.02</v>
      </c>
      <c r="F4" s="2">
        <v>0.01</v>
      </c>
      <c r="H4" s="1" t="s">
        <v>4</v>
      </c>
      <c r="I4" s="4">
        <f t="shared" ref="I4:I5" si="0">B4*(1+J4)</f>
        <v>1010</v>
      </c>
      <c r="J4" s="2">
        <v>0.01</v>
      </c>
    </row>
    <row r="5" spans="1:10">
      <c r="A5" t="s">
        <v>6</v>
      </c>
      <c r="B5">
        <v>40</v>
      </c>
      <c r="D5" t="s">
        <v>6</v>
      </c>
      <c r="E5" s="2">
        <v>0.05</v>
      </c>
      <c r="F5" s="2">
        <v>0.1</v>
      </c>
      <c r="H5" t="s">
        <v>6</v>
      </c>
      <c r="I5" s="4">
        <f t="shared" si="0"/>
        <v>44</v>
      </c>
      <c r="J5" s="2">
        <v>0.1</v>
      </c>
    </row>
    <row r="6" spans="1:10">
      <c r="I6" s="4"/>
    </row>
    <row r="7" spans="1:10">
      <c r="A7" s="1" t="s">
        <v>0</v>
      </c>
      <c r="B7">
        <f>B3*B4</f>
        <v>100000</v>
      </c>
      <c r="H7" s="1" t="s">
        <v>0</v>
      </c>
      <c r="I7" s="4">
        <f>I3*I4</f>
        <v>106050</v>
      </c>
    </row>
    <row r="8" spans="1:10">
      <c r="A8" s="1" t="s">
        <v>1</v>
      </c>
      <c r="B8">
        <f>B4*B5</f>
        <v>40000</v>
      </c>
      <c r="H8" s="1" t="s">
        <v>1</v>
      </c>
      <c r="I8" s="4">
        <f>I4*I5</f>
        <v>44440</v>
      </c>
    </row>
    <row r="9" spans="1:10">
      <c r="A9" s="1" t="s">
        <v>2</v>
      </c>
      <c r="B9">
        <f>B7-B8</f>
        <v>60000</v>
      </c>
      <c r="H9" s="1" t="s">
        <v>2</v>
      </c>
      <c r="I9" s="4">
        <f>I7-I8</f>
        <v>61610</v>
      </c>
    </row>
  </sheetData>
  <scenarios current="1" show="1">
    <scenario name="Positivt scenarie" locked="1" count="3" user="Thomas Petersen (TPET - Lektor - Cphbusiness)" comment="Created by Thomas Petersen (TPET - Lektor - Cphbusiness) on 30/04/2023">
      <inputCells r="J3" val="0,1" numFmtId="9"/>
      <inputCells r="J4" val="0,02" numFmtId="9"/>
      <inputCells r="J5" val="0,05" numFmtId="9"/>
    </scenario>
    <scenario name="Negativt scenarie" locked="1" count="3" user="Thomas Petersen (TPET - Lektor - Cphbusiness)" comment="Created by Thomas Petersen (TPET - Lektor - Cphbusiness) on 30/04/2023">
      <inputCells r="J3" val="0,05" numFmtId="9"/>
      <inputCells r="J4" val="0,01" numFmtId="9"/>
      <inputCells r="J5" val="0,1" numFmtId="9"/>
    </scenario>
  </scenario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3579-4AA1-B449-8643-71330F727ACA}">
  <dimension ref="A1:G314"/>
  <sheetViews>
    <sheetView zoomScale="186" workbookViewId="0">
      <selection sqref="A1:G8"/>
    </sheetView>
  </sheetViews>
  <sheetFormatPr baseColWidth="10" defaultRowHeight="16"/>
  <cols>
    <col min="1" max="1" width="10.85546875" style="1" bestFit="1" customWidth="1"/>
    <col min="2" max="2" width="14.85546875" style="1" bestFit="1" customWidth="1"/>
    <col min="3" max="4" width="13.85546875" style="1" bestFit="1" customWidth="1"/>
    <col min="5" max="5" width="12.42578125" style="1" bestFit="1" customWidth="1"/>
    <col min="6" max="6" width="13.85546875" style="1" bestFit="1" customWidth="1"/>
    <col min="7" max="7" width="11.85546875" style="1" bestFit="1" customWidth="1"/>
    <col min="8" max="16384" width="10.7109375" style="1"/>
  </cols>
  <sheetData>
    <row r="1" spans="1:7">
      <c r="A1" s="1" t="s">
        <v>17</v>
      </c>
    </row>
    <row r="2" spans="1:7">
      <c r="A2" s="1" t="s">
        <v>13</v>
      </c>
      <c r="C2" s="1" t="s">
        <v>12</v>
      </c>
    </row>
    <row r="3" spans="1:7">
      <c r="A3" s="1" t="s">
        <v>6</v>
      </c>
      <c r="B3" s="1">
        <v>200</v>
      </c>
    </row>
    <row r="4" spans="1:7">
      <c r="A4" s="1" t="s">
        <v>9</v>
      </c>
      <c r="B4" s="1">
        <v>200000</v>
      </c>
    </row>
    <row r="5" spans="1:7">
      <c r="A5" s="1" t="s">
        <v>18</v>
      </c>
    </row>
    <row r="7" spans="1:7">
      <c r="A7" s="1" t="s">
        <v>4</v>
      </c>
      <c r="B7" s="1" t="s">
        <v>3</v>
      </c>
      <c r="C7" s="1" t="s">
        <v>0</v>
      </c>
      <c r="D7" s="1" t="s">
        <v>14</v>
      </c>
      <c r="E7" s="1" t="s">
        <v>15</v>
      </c>
      <c r="F7" s="1" t="s">
        <v>9</v>
      </c>
      <c r="G7" s="1" t="s">
        <v>16</v>
      </c>
    </row>
    <row r="8" spans="1:7">
      <c r="A8" s="7">
        <f>-100*B8+50000</f>
        <v>20000</v>
      </c>
      <c r="B8" s="7">
        <v>300</v>
      </c>
      <c r="C8" s="7">
        <f>A8*B8</f>
        <v>6000000</v>
      </c>
      <c r="D8" s="7">
        <f>A8*B3</f>
        <v>4000000</v>
      </c>
      <c r="E8" s="7">
        <f>C8-D8</f>
        <v>2000000</v>
      </c>
      <c r="F8" s="7">
        <f>B4</f>
        <v>200000</v>
      </c>
      <c r="G8" s="7">
        <f>E8-F8</f>
        <v>1800000</v>
      </c>
    </row>
    <row r="9" spans="1:7">
      <c r="A9" s="1" t="s">
        <v>19</v>
      </c>
    </row>
    <row r="10" spans="1:7">
      <c r="A10" s="6">
        <v>350</v>
      </c>
      <c r="B10" s="8">
        <v>5250000</v>
      </c>
      <c r="C10" s="8">
        <v>3000000</v>
      </c>
      <c r="D10" s="8">
        <v>2250000</v>
      </c>
      <c r="E10" s="8">
        <v>200000</v>
      </c>
      <c r="F10" s="8">
        <v>2050000</v>
      </c>
    </row>
    <row r="12" spans="1:7">
      <c r="B12" s="1" t="s">
        <v>0</v>
      </c>
      <c r="C12" s="1" t="s">
        <v>14</v>
      </c>
      <c r="D12" s="1" t="s">
        <v>15</v>
      </c>
      <c r="E12" s="1" t="s">
        <v>9</v>
      </c>
      <c r="F12" s="1" t="s">
        <v>16</v>
      </c>
    </row>
    <row r="13" spans="1:7">
      <c r="B13" s="5">
        <f>C8</f>
        <v>6000000</v>
      </c>
      <c r="C13" s="5">
        <f t="shared" ref="C13:F13" si="0">D8</f>
        <v>4000000</v>
      </c>
      <c r="D13" s="5">
        <f t="shared" si="0"/>
        <v>2000000</v>
      </c>
      <c r="E13" s="5">
        <f t="shared" si="0"/>
        <v>200000</v>
      </c>
      <c r="F13" s="5">
        <f t="shared" si="0"/>
        <v>1800000</v>
      </c>
    </row>
    <row r="14" spans="1:7">
      <c r="A14" s="1">
        <v>200</v>
      </c>
      <c r="B14" s="5">
        <f t="dataTable" ref="B14:F314" dt2D="0" dtr="0" r1="B8"/>
        <v>6000000</v>
      </c>
      <c r="C14" s="5">
        <v>6000000</v>
      </c>
      <c r="D14" s="5">
        <v>0</v>
      </c>
      <c r="E14" s="5">
        <v>200000</v>
      </c>
      <c r="F14" s="5">
        <v>-200000</v>
      </c>
    </row>
    <row r="15" spans="1:7">
      <c r="A15" s="1">
        <v>201</v>
      </c>
      <c r="B15" s="5">
        <v>6009900</v>
      </c>
      <c r="C15" s="5">
        <v>5980000</v>
      </c>
      <c r="D15" s="5">
        <v>29900</v>
      </c>
      <c r="E15" s="5">
        <v>200000</v>
      </c>
      <c r="F15" s="5">
        <v>-170100</v>
      </c>
    </row>
    <row r="16" spans="1:7">
      <c r="A16" s="1">
        <v>202</v>
      </c>
      <c r="B16" s="5">
        <v>6019600</v>
      </c>
      <c r="C16" s="5">
        <v>5960000</v>
      </c>
      <c r="D16" s="5">
        <v>59600</v>
      </c>
      <c r="E16" s="5">
        <v>200000</v>
      </c>
      <c r="F16" s="5">
        <v>-140400</v>
      </c>
    </row>
    <row r="17" spans="1:6">
      <c r="A17" s="1">
        <v>203</v>
      </c>
      <c r="B17" s="5">
        <v>6029100</v>
      </c>
      <c r="C17" s="5">
        <v>5940000</v>
      </c>
      <c r="D17" s="5">
        <v>89100</v>
      </c>
      <c r="E17" s="5">
        <v>200000</v>
      </c>
      <c r="F17" s="5">
        <v>-110900</v>
      </c>
    </row>
    <row r="18" spans="1:6">
      <c r="A18" s="1">
        <v>204</v>
      </c>
      <c r="B18" s="5">
        <v>6038400</v>
      </c>
      <c r="C18" s="5">
        <v>5920000</v>
      </c>
      <c r="D18" s="5">
        <v>118400</v>
      </c>
      <c r="E18" s="5">
        <v>200000</v>
      </c>
      <c r="F18" s="5">
        <v>-81600</v>
      </c>
    </row>
    <row r="19" spans="1:6">
      <c r="A19" s="1">
        <v>205</v>
      </c>
      <c r="B19" s="5">
        <v>6047500</v>
      </c>
      <c r="C19" s="5">
        <v>5900000</v>
      </c>
      <c r="D19" s="5">
        <v>147500</v>
      </c>
      <c r="E19" s="5">
        <v>200000</v>
      </c>
      <c r="F19" s="5">
        <v>-52500</v>
      </c>
    </row>
    <row r="20" spans="1:6">
      <c r="A20" s="1">
        <v>206</v>
      </c>
      <c r="B20" s="5">
        <v>6056400</v>
      </c>
      <c r="C20" s="5">
        <v>5880000</v>
      </c>
      <c r="D20" s="5">
        <v>176400</v>
      </c>
      <c r="E20" s="5">
        <v>200000</v>
      </c>
      <c r="F20" s="5">
        <v>-23600</v>
      </c>
    </row>
    <row r="21" spans="1:6">
      <c r="A21" s="1">
        <v>207</v>
      </c>
      <c r="B21" s="5">
        <v>6065100</v>
      </c>
      <c r="C21" s="5">
        <v>5860000</v>
      </c>
      <c r="D21" s="5">
        <v>205100</v>
      </c>
      <c r="E21" s="5">
        <v>200000</v>
      </c>
      <c r="F21" s="5">
        <v>5100</v>
      </c>
    </row>
    <row r="22" spans="1:6">
      <c r="A22" s="1">
        <v>208</v>
      </c>
      <c r="B22" s="5">
        <v>6073600</v>
      </c>
      <c r="C22" s="5">
        <v>5840000</v>
      </c>
      <c r="D22" s="5">
        <v>233600</v>
      </c>
      <c r="E22" s="5">
        <v>200000</v>
      </c>
      <c r="F22" s="5">
        <v>33600</v>
      </c>
    </row>
    <row r="23" spans="1:6">
      <c r="A23" s="1">
        <v>209</v>
      </c>
      <c r="B23" s="5">
        <v>6081900</v>
      </c>
      <c r="C23" s="5">
        <v>5820000</v>
      </c>
      <c r="D23" s="5">
        <v>261900</v>
      </c>
      <c r="E23" s="5">
        <v>200000</v>
      </c>
      <c r="F23" s="5">
        <v>61900</v>
      </c>
    </row>
    <row r="24" spans="1:6">
      <c r="A24" s="1">
        <v>210</v>
      </c>
      <c r="B24" s="5">
        <v>6090000</v>
      </c>
      <c r="C24" s="5">
        <v>5800000</v>
      </c>
      <c r="D24" s="5">
        <v>290000</v>
      </c>
      <c r="E24" s="5">
        <v>200000</v>
      </c>
      <c r="F24" s="5">
        <v>90000</v>
      </c>
    </row>
    <row r="25" spans="1:6">
      <c r="A25" s="1">
        <v>211</v>
      </c>
      <c r="B25" s="5">
        <v>6097900</v>
      </c>
      <c r="C25" s="5">
        <v>5780000</v>
      </c>
      <c r="D25" s="5">
        <v>317900</v>
      </c>
      <c r="E25" s="5">
        <v>200000</v>
      </c>
      <c r="F25" s="5">
        <v>117900</v>
      </c>
    </row>
    <row r="26" spans="1:6">
      <c r="A26" s="1">
        <v>212</v>
      </c>
      <c r="B26" s="5">
        <v>6105600</v>
      </c>
      <c r="C26" s="5">
        <v>5760000</v>
      </c>
      <c r="D26" s="5">
        <v>345600</v>
      </c>
      <c r="E26" s="5">
        <v>200000</v>
      </c>
      <c r="F26" s="5">
        <v>145600</v>
      </c>
    </row>
    <row r="27" spans="1:6">
      <c r="A27" s="1">
        <v>213</v>
      </c>
      <c r="B27" s="5">
        <v>6113100</v>
      </c>
      <c r="C27" s="5">
        <v>5740000</v>
      </c>
      <c r="D27" s="5">
        <v>373100</v>
      </c>
      <c r="E27" s="5">
        <v>200000</v>
      </c>
      <c r="F27" s="5">
        <v>173100</v>
      </c>
    </row>
    <row r="28" spans="1:6">
      <c r="A28" s="1">
        <v>214</v>
      </c>
      <c r="B28" s="5">
        <v>6120400</v>
      </c>
      <c r="C28" s="5">
        <v>5720000</v>
      </c>
      <c r="D28" s="5">
        <v>400400</v>
      </c>
      <c r="E28" s="5">
        <v>200000</v>
      </c>
      <c r="F28" s="5">
        <v>200400</v>
      </c>
    </row>
    <row r="29" spans="1:6">
      <c r="A29" s="1">
        <v>215</v>
      </c>
      <c r="B29" s="5">
        <v>6127500</v>
      </c>
      <c r="C29" s="5">
        <v>5700000</v>
      </c>
      <c r="D29" s="5">
        <v>427500</v>
      </c>
      <c r="E29" s="5">
        <v>200000</v>
      </c>
      <c r="F29" s="5">
        <v>227500</v>
      </c>
    </row>
    <row r="30" spans="1:6">
      <c r="A30" s="1">
        <v>216</v>
      </c>
      <c r="B30" s="5">
        <v>6134400</v>
      </c>
      <c r="C30" s="5">
        <v>5680000</v>
      </c>
      <c r="D30" s="5">
        <v>454400</v>
      </c>
      <c r="E30" s="5">
        <v>200000</v>
      </c>
      <c r="F30" s="5">
        <v>254400</v>
      </c>
    </row>
    <row r="31" spans="1:6">
      <c r="A31" s="1">
        <v>217</v>
      </c>
      <c r="B31" s="5">
        <v>6141100</v>
      </c>
      <c r="C31" s="5">
        <v>5660000</v>
      </c>
      <c r="D31" s="5">
        <v>481100</v>
      </c>
      <c r="E31" s="5">
        <v>200000</v>
      </c>
      <c r="F31" s="5">
        <v>281100</v>
      </c>
    </row>
    <row r="32" spans="1:6">
      <c r="A32" s="1">
        <v>218</v>
      </c>
      <c r="B32" s="5">
        <v>6147600</v>
      </c>
      <c r="C32" s="5">
        <v>5640000</v>
      </c>
      <c r="D32" s="5">
        <v>507600</v>
      </c>
      <c r="E32" s="5">
        <v>200000</v>
      </c>
      <c r="F32" s="5">
        <v>307600</v>
      </c>
    </row>
    <row r="33" spans="1:6">
      <c r="A33" s="1">
        <v>219</v>
      </c>
      <c r="B33" s="5">
        <v>6153900</v>
      </c>
      <c r="C33" s="5">
        <v>5620000</v>
      </c>
      <c r="D33" s="5">
        <v>533900</v>
      </c>
      <c r="E33" s="5">
        <v>200000</v>
      </c>
      <c r="F33" s="5">
        <v>333900</v>
      </c>
    </row>
    <row r="34" spans="1:6">
      <c r="A34" s="1">
        <v>220</v>
      </c>
      <c r="B34" s="5">
        <v>6160000</v>
      </c>
      <c r="C34" s="5">
        <v>5600000</v>
      </c>
      <c r="D34" s="5">
        <v>560000</v>
      </c>
      <c r="E34" s="5">
        <v>200000</v>
      </c>
      <c r="F34" s="5">
        <v>360000</v>
      </c>
    </row>
    <row r="35" spans="1:6">
      <c r="A35" s="1">
        <v>221</v>
      </c>
      <c r="B35" s="5">
        <v>6165900</v>
      </c>
      <c r="C35" s="5">
        <v>5580000</v>
      </c>
      <c r="D35" s="5">
        <v>585900</v>
      </c>
      <c r="E35" s="5">
        <v>200000</v>
      </c>
      <c r="F35" s="5">
        <v>385900</v>
      </c>
    </row>
    <row r="36" spans="1:6">
      <c r="A36" s="1">
        <v>222</v>
      </c>
      <c r="B36" s="5">
        <v>6171600</v>
      </c>
      <c r="C36" s="5">
        <v>5560000</v>
      </c>
      <c r="D36" s="5">
        <v>611600</v>
      </c>
      <c r="E36" s="5">
        <v>200000</v>
      </c>
      <c r="F36" s="5">
        <v>411600</v>
      </c>
    </row>
    <row r="37" spans="1:6">
      <c r="A37" s="1">
        <v>223</v>
      </c>
      <c r="B37" s="5">
        <v>6177100</v>
      </c>
      <c r="C37" s="5">
        <v>5540000</v>
      </c>
      <c r="D37" s="5">
        <v>637100</v>
      </c>
      <c r="E37" s="5">
        <v>200000</v>
      </c>
      <c r="F37" s="5">
        <v>437100</v>
      </c>
    </row>
    <row r="38" spans="1:6">
      <c r="A38" s="1">
        <v>224</v>
      </c>
      <c r="B38" s="5">
        <v>6182400</v>
      </c>
      <c r="C38" s="5">
        <v>5520000</v>
      </c>
      <c r="D38" s="5">
        <v>662400</v>
      </c>
      <c r="E38" s="5">
        <v>200000</v>
      </c>
      <c r="F38" s="5">
        <v>462400</v>
      </c>
    </row>
    <row r="39" spans="1:6">
      <c r="A39" s="1">
        <v>225</v>
      </c>
      <c r="B39" s="5">
        <v>6187500</v>
      </c>
      <c r="C39" s="5">
        <v>5500000</v>
      </c>
      <c r="D39" s="5">
        <v>687500</v>
      </c>
      <c r="E39" s="5">
        <v>200000</v>
      </c>
      <c r="F39" s="5">
        <v>487500</v>
      </c>
    </row>
    <row r="40" spans="1:6">
      <c r="A40" s="1">
        <v>226</v>
      </c>
      <c r="B40" s="5">
        <v>6192400</v>
      </c>
      <c r="C40" s="5">
        <v>5480000</v>
      </c>
      <c r="D40" s="5">
        <v>712400</v>
      </c>
      <c r="E40" s="5">
        <v>200000</v>
      </c>
      <c r="F40" s="5">
        <v>512400</v>
      </c>
    </row>
    <row r="41" spans="1:6">
      <c r="A41" s="1">
        <v>227</v>
      </c>
      <c r="B41" s="5">
        <v>6197100</v>
      </c>
      <c r="C41" s="5">
        <v>5460000</v>
      </c>
      <c r="D41" s="5">
        <v>737100</v>
      </c>
      <c r="E41" s="5">
        <v>200000</v>
      </c>
      <c r="F41" s="5">
        <v>537100</v>
      </c>
    </row>
    <row r="42" spans="1:6">
      <c r="A42" s="1">
        <v>228</v>
      </c>
      <c r="B42" s="5">
        <v>6201600</v>
      </c>
      <c r="C42" s="5">
        <v>5440000</v>
      </c>
      <c r="D42" s="5">
        <v>761600</v>
      </c>
      <c r="E42" s="5">
        <v>200000</v>
      </c>
      <c r="F42" s="5">
        <v>561600</v>
      </c>
    </row>
    <row r="43" spans="1:6">
      <c r="A43" s="1">
        <v>229</v>
      </c>
      <c r="B43" s="5">
        <v>6205900</v>
      </c>
      <c r="C43" s="5">
        <v>5420000</v>
      </c>
      <c r="D43" s="5">
        <v>785900</v>
      </c>
      <c r="E43" s="5">
        <v>200000</v>
      </c>
      <c r="F43" s="5">
        <v>585900</v>
      </c>
    </row>
    <row r="44" spans="1:6">
      <c r="A44" s="1">
        <v>230</v>
      </c>
      <c r="B44" s="5">
        <v>6210000</v>
      </c>
      <c r="C44" s="5">
        <v>5400000</v>
      </c>
      <c r="D44" s="5">
        <v>810000</v>
      </c>
      <c r="E44" s="5">
        <v>200000</v>
      </c>
      <c r="F44" s="5">
        <v>610000</v>
      </c>
    </row>
    <row r="45" spans="1:6">
      <c r="A45" s="1">
        <v>231</v>
      </c>
      <c r="B45" s="5">
        <v>6213900</v>
      </c>
      <c r="C45" s="5">
        <v>5380000</v>
      </c>
      <c r="D45" s="5">
        <v>833900</v>
      </c>
      <c r="E45" s="5">
        <v>200000</v>
      </c>
      <c r="F45" s="5">
        <v>633900</v>
      </c>
    </row>
    <row r="46" spans="1:6">
      <c r="A46" s="1">
        <v>232</v>
      </c>
      <c r="B46" s="5">
        <v>6217600</v>
      </c>
      <c r="C46" s="5">
        <v>5360000</v>
      </c>
      <c r="D46" s="5">
        <v>857600</v>
      </c>
      <c r="E46" s="5">
        <v>200000</v>
      </c>
      <c r="F46" s="5">
        <v>657600</v>
      </c>
    </row>
    <row r="47" spans="1:6">
      <c r="A47" s="1">
        <v>233</v>
      </c>
      <c r="B47" s="5">
        <v>6221100</v>
      </c>
      <c r="C47" s="5">
        <v>5340000</v>
      </c>
      <c r="D47" s="5">
        <v>881100</v>
      </c>
      <c r="E47" s="5">
        <v>200000</v>
      </c>
      <c r="F47" s="5">
        <v>681100</v>
      </c>
    </row>
    <row r="48" spans="1:6">
      <c r="A48" s="1">
        <v>234</v>
      </c>
      <c r="B48" s="5">
        <v>6224400</v>
      </c>
      <c r="C48" s="5">
        <v>5320000</v>
      </c>
      <c r="D48" s="5">
        <v>904400</v>
      </c>
      <c r="E48" s="5">
        <v>200000</v>
      </c>
      <c r="F48" s="5">
        <v>704400</v>
      </c>
    </row>
    <row r="49" spans="1:6">
      <c r="A49" s="1">
        <v>235</v>
      </c>
      <c r="B49" s="5">
        <v>6227500</v>
      </c>
      <c r="C49" s="5">
        <v>5300000</v>
      </c>
      <c r="D49" s="5">
        <v>927500</v>
      </c>
      <c r="E49" s="5">
        <v>200000</v>
      </c>
      <c r="F49" s="5">
        <v>727500</v>
      </c>
    </row>
    <row r="50" spans="1:6">
      <c r="A50" s="1">
        <v>236</v>
      </c>
      <c r="B50" s="5">
        <v>6230400</v>
      </c>
      <c r="C50" s="5">
        <v>5280000</v>
      </c>
      <c r="D50" s="5">
        <v>950400</v>
      </c>
      <c r="E50" s="5">
        <v>200000</v>
      </c>
      <c r="F50" s="5">
        <v>750400</v>
      </c>
    </row>
    <row r="51" spans="1:6">
      <c r="A51" s="1">
        <v>237</v>
      </c>
      <c r="B51" s="5">
        <v>6233100</v>
      </c>
      <c r="C51" s="5">
        <v>5260000</v>
      </c>
      <c r="D51" s="5">
        <v>973100</v>
      </c>
      <c r="E51" s="5">
        <v>200000</v>
      </c>
      <c r="F51" s="5">
        <v>773100</v>
      </c>
    </row>
    <row r="52" spans="1:6">
      <c r="A52" s="1">
        <v>238</v>
      </c>
      <c r="B52" s="5">
        <v>6235600</v>
      </c>
      <c r="C52" s="5">
        <v>5240000</v>
      </c>
      <c r="D52" s="5">
        <v>995600</v>
      </c>
      <c r="E52" s="5">
        <v>200000</v>
      </c>
      <c r="F52" s="5">
        <v>795600</v>
      </c>
    </row>
    <row r="53" spans="1:6">
      <c r="A53" s="1">
        <v>239</v>
      </c>
      <c r="B53" s="5">
        <v>6237900</v>
      </c>
      <c r="C53" s="5">
        <v>5220000</v>
      </c>
      <c r="D53" s="5">
        <v>1017900</v>
      </c>
      <c r="E53" s="5">
        <v>200000</v>
      </c>
      <c r="F53" s="5">
        <v>817900</v>
      </c>
    </row>
    <row r="54" spans="1:6">
      <c r="A54" s="1">
        <v>240</v>
      </c>
      <c r="B54" s="5">
        <v>6240000</v>
      </c>
      <c r="C54" s="5">
        <v>5200000</v>
      </c>
      <c r="D54" s="5">
        <v>1040000</v>
      </c>
      <c r="E54" s="5">
        <v>200000</v>
      </c>
      <c r="F54" s="5">
        <v>840000</v>
      </c>
    </row>
    <row r="55" spans="1:6">
      <c r="A55" s="1">
        <v>241</v>
      </c>
      <c r="B55" s="5">
        <v>6241900</v>
      </c>
      <c r="C55" s="5">
        <v>5180000</v>
      </c>
      <c r="D55" s="5">
        <v>1061900</v>
      </c>
      <c r="E55" s="5">
        <v>200000</v>
      </c>
      <c r="F55" s="5">
        <v>861900</v>
      </c>
    </row>
    <row r="56" spans="1:6">
      <c r="A56" s="1">
        <v>242</v>
      </c>
      <c r="B56" s="5">
        <v>6243600</v>
      </c>
      <c r="C56" s="5">
        <v>5160000</v>
      </c>
      <c r="D56" s="5">
        <v>1083600</v>
      </c>
      <c r="E56" s="5">
        <v>200000</v>
      </c>
      <c r="F56" s="5">
        <v>883600</v>
      </c>
    </row>
    <row r="57" spans="1:6">
      <c r="A57" s="1">
        <v>243</v>
      </c>
      <c r="B57" s="5">
        <v>6245100</v>
      </c>
      <c r="C57" s="5">
        <v>5140000</v>
      </c>
      <c r="D57" s="5">
        <v>1105100</v>
      </c>
      <c r="E57" s="5">
        <v>200000</v>
      </c>
      <c r="F57" s="5">
        <v>905100</v>
      </c>
    </row>
    <row r="58" spans="1:6">
      <c r="A58" s="1">
        <v>244</v>
      </c>
      <c r="B58" s="5">
        <v>6246400</v>
      </c>
      <c r="C58" s="5">
        <v>5120000</v>
      </c>
      <c r="D58" s="5">
        <v>1126400</v>
      </c>
      <c r="E58" s="5">
        <v>200000</v>
      </c>
      <c r="F58" s="5">
        <v>926400</v>
      </c>
    </row>
    <row r="59" spans="1:6">
      <c r="A59" s="1">
        <v>245</v>
      </c>
      <c r="B59" s="5">
        <v>6247500</v>
      </c>
      <c r="C59" s="5">
        <v>5100000</v>
      </c>
      <c r="D59" s="5">
        <v>1147500</v>
      </c>
      <c r="E59" s="5">
        <v>200000</v>
      </c>
      <c r="F59" s="5">
        <v>947500</v>
      </c>
    </row>
    <row r="60" spans="1:6">
      <c r="A60" s="1">
        <v>246</v>
      </c>
      <c r="B60" s="5">
        <v>6248400</v>
      </c>
      <c r="C60" s="5">
        <v>5080000</v>
      </c>
      <c r="D60" s="5">
        <v>1168400</v>
      </c>
      <c r="E60" s="5">
        <v>200000</v>
      </c>
      <c r="F60" s="5">
        <v>968400</v>
      </c>
    </row>
    <row r="61" spans="1:6">
      <c r="A61" s="1">
        <v>247</v>
      </c>
      <c r="B61" s="5">
        <v>6249100</v>
      </c>
      <c r="C61" s="5">
        <v>5060000</v>
      </c>
      <c r="D61" s="5">
        <v>1189100</v>
      </c>
      <c r="E61" s="5">
        <v>200000</v>
      </c>
      <c r="F61" s="5">
        <v>989100</v>
      </c>
    </row>
    <row r="62" spans="1:6">
      <c r="A62" s="1">
        <v>248</v>
      </c>
      <c r="B62" s="5">
        <v>6249600</v>
      </c>
      <c r="C62" s="5">
        <v>5040000</v>
      </c>
      <c r="D62" s="5">
        <v>1209600</v>
      </c>
      <c r="E62" s="5">
        <v>200000</v>
      </c>
      <c r="F62" s="5">
        <v>1009600</v>
      </c>
    </row>
    <row r="63" spans="1:6">
      <c r="A63" s="1">
        <v>249</v>
      </c>
      <c r="B63" s="5">
        <v>6249900</v>
      </c>
      <c r="C63" s="5">
        <v>5020000</v>
      </c>
      <c r="D63" s="5">
        <v>1229900</v>
      </c>
      <c r="E63" s="5">
        <v>200000</v>
      </c>
      <c r="F63" s="5">
        <v>1029900</v>
      </c>
    </row>
    <row r="64" spans="1:6">
      <c r="A64" s="1">
        <v>250</v>
      </c>
      <c r="B64" s="5">
        <v>6250000</v>
      </c>
      <c r="C64" s="5">
        <v>5000000</v>
      </c>
      <c r="D64" s="5">
        <v>1250000</v>
      </c>
      <c r="E64" s="5">
        <v>200000</v>
      </c>
      <c r="F64" s="5">
        <v>1050000</v>
      </c>
    </row>
    <row r="65" spans="1:6">
      <c r="A65" s="1">
        <v>251</v>
      </c>
      <c r="B65" s="5">
        <v>6249900</v>
      </c>
      <c r="C65" s="5">
        <v>4980000</v>
      </c>
      <c r="D65" s="5">
        <v>1269900</v>
      </c>
      <c r="E65" s="5">
        <v>200000</v>
      </c>
      <c r="F65" s="5">
        <v>1069900</v>
      </c>
    </row>
    <row r="66" spans="1:6">
      <c r="A66" s="1">
        <v>252</v>
      </c>
      <c r="B66" s="5">
        <v>6249600</v>
      </c>
      <c r="C66" s="5">
        <v>4960000</v>
      </c>
      <c r="D66" s="5">
        <v>1289600</v>
      </c>
      <c r="E66" s="5">
        <v>200000</v>
      </c>
      <c r="F66" s="5">
        <v>1089600</v>
      </c>
    </row>
    <row r="67" spans="1:6">
      <c r="A67" s="1">
        <v>253</v>
      </c>
      <c r="B67" s="5">
        <v>6249100</v>
      </c>
      <c r="C67" s="5">
        <v>4940000</v>
      </c>
      <c r="D67" s="5">
        <v>1309100</v>
      </c>
      <c r="E67" s="5">
        <v>200000</v>
      </c>
      <c r="F67" s="5">
        <v>1109100</v>
      </c>
    </row>
    <row r="68" spans="1:6">
      <c r="A68" s="1">
        <v>254</v>
      </c>
      <c r="B68" s="5">
        <v>6248400</v>
      </c>
      <c r="C68" s="5">
        <v>4920000</v>
      </c>
      <c r="D68" s="5">
        <v>1328400</v>
      </c>
      <c r="E68" s="5">
        <v>200000</v>
      </c>
      <c r="F68" s="5">
        <v>1128400</v>
      </c>
    </row>
    <row r="69" spans="1:6">
      <c r="A69" s="1">
        <v>255</v>
      </c>
      <c r="B69" s="5">
        <v>6247500</v>
      </c>
      <c r="C69" s="5">
        <v>4900000</v>
      </c>
      <c r="D69" s="5">
        <v>1347500</v>
      </c>
      <c r="E69" s="5">
        <v>200000</v>
      </c>
      <c r="F69" s="5">
        <v>1147500</v>
      </c>
    </row>
    <row r="70" spans="1:6">
      <c r="A70" s="1">
        <v>256</v>
      </c>
      <c r="B70" s="5">
        <v>6246400</v>
      </c>
      <c r="C70" s="5">
        <v>4880000</v>
      </c>
      <c r="D70" s="5">
        <v>1366400</v>
      </c>
      <c r="E70" s="5">
        <v>200000</v>
      </c>
      <c r="F70" s="5">
        <v>1166400</v>
      </c>
    </row>
    <row r="71" spans="1:6">
      <c r="A71" s="1">
        <v>257</v>
      </c>
      <c r="B71" s="5">
        <v>6245100</v>
      </c>
      <c r="C71" s="5">
        <v>4860000</v>
      </c>
      <c r="D71" s="5">
        <v>1385100</v>
      </c>
      <c r="E71" s="5">
        <v>200000</v>
      </c>
      <c r="F71" s="5">
        <v>1185100</v>
      </c>
    </row>
    <row r="72" spans="1:6">
      <c r="A72" s="1">
        <v>258</v>
      </c>
      <c r="B72" s="5">
        <v>6243600</v>
      </c>
      <c r="C72" s="5">
        <v>4840000</v>
      </c>
      <c r="D72" s="5">
        <v>1403600</v>
      </c>
      <c r="E72" s="5">
        <v>200000</v>
      </c>
      <c r="F72" s="5">
        <v>1203600</v>
      </c>
    </row>
    <row r="73" spans="1:6">
      <c r="A73" s="1">
        <v>259</v>
      </c>
      <c r="B73" s="5">
        <v>6241900</v>
      </c>
      <c r="C73" s="5">
        <v>4820000</v>
      </c>
      <c r="D73" s="5">
        <v>1421900</v>
      </c>
      <c r="E73" s="5">
        <v>200000</v>
      </c>
      <c r="F73" s="5">
        <v>1221900</v>
      </c>
    </row>
    <row r="74" spans="1:6">
      <c r="A74" s="1">
        <v>260</v>
      </c>
      <c r="B74" s="5">
        <v>6240000</v>
      </c>
      <c r="C74" s="5">
        <v>4800000</v>
      </c>
      <c r="D74" s="5">
        <v>1440000</v>
      </c>
      <c r="E74" s="5">
        <v>200000</v>
      </c>
      <c r="F74" s="5">
        <v>1240000</v>
      </c>
    </row>
    <row r="75" spans="1:6">
      <c r="A75" s="1">
        <v>261</v>
      </c>
      <c r="B75" s="5">
        <v>6237900</v>
      </c>
      <c r="C75" s="5">
        <v>4780000</v>
      </c>
      <c r="D75" s="5">
        <v>1457900</v>
      </c>
      <c r="E75" s="5">
        <v>200000</v>
      </c>
      <c r="F75" s="5">
        <v>1257900</v>
      </c>
    </row>
    <row r="76" spans="1:6">
      <c r="A76" s="1">
        <v>262</v>
      </c>
      <c r="B76" s="5">
        <v>6235600</v>
      </c>
      <c r="C76" s="5">
        <v>4760000</v>
      </c>
      <c r="D76" s="5">
        <v>1475600</v>
      </c>
      <c r="E76" s="5">
        <v>200000</v>
      </c>
      <c r="F76" s="5">
        <v>1275600</v>
      </c>
    </row>
    <row r="77" spans="1:6">
      <c r="A77" s="1">
        <v>263</v>
      </c>
      <c r="B77" s="5">
        <v>6233100</v>
      </c>
      <c r="C77" s="5">
        <v>4740000</v>
      </c>
      <c r="D77" s="5">
        <v>1493100</v>
      </c>
      <c r="E77" s="5">
        <v>200000</v>
      </c>
      <c r="F77" s="5">
        <v>1293100</v>
      </c>
    </row>
    <row r="78" spans="1:6">
      <c r="A78" s="1">
        <v>264</v>
      </c>
      <c r="B78" s="5">
        <v>6230400</v>
      </c>
      <c r="C78" s="5">
        <v>4720000</v>
      </c>
      <c r="D78" s="5">
        <v>1510400</v>
      </c>
      <c r="E78" s="5">
        <v>200000</v>
      </c>
      <c r="F78" s="5">
        <v>1310400</v>
      </c>
    </row>
    <row r="79" spans="1:6">
      <c r="A79" s="1">
        <v>265</v>
      </c>
      <c r="B79" s="5">
        <v>6227500</v>
      </c>
      <c r="C79" s="5">
        <v>4700000</v>
      </c>
      <c r="D79" s="5">
        <v>1527500</v>
      </c>
      <c r="E79" s="5">
        <v>200000</v>
      </c>
      <c r="F79" s="5">
        <v>1327500</v>
      </c>
    </row>
    <row r="80" spans="1:6">
      <c r="A80" s="1">
        <v>266</v>
      </c>
      <c r="B80" s="5">
        <v>6224400</v>
      </c>
      <c r="C80" s="5">
        <v>4680000</v>
      </c>
      <c r="D80" s="5">
        <v>1544400</v>
      </c>
      <c r="E80" s="5">
        <v>200000</v>
      </c>
      <c r="F80" s="5">
        <v>1344400</v>
      </c>
    </row>
    <row r="81" spans="1:6">
      <c r="A81" s="1">
        <v>267</v>
      </c>
      <c r="B81" s="5">
        <v>6221100</v>
      </c>
      <c r="C81" s="5">
        <v>4660000</v>
      </c>
      <c r="D81" s="5">
        <v>1561100</v>
      </c>
      <c r="E81" s="5">
        <v>200000</v>
      </c>
      <c r="F81" s="5">
        <v>1361100</v>
      </c>
    </row>
    <row r="82" spans="1:6">
      <c r="A82" s="1">
        <v>268</v>
      </c>
      <c r="B82" s="5">
        <v>6217600</v>
      </c>
      <c r="C82" s="5">
        <v>4640000</v>
      </c>
      <c r="D82" s="5">
        <v>1577600</v>
      </c>
      <c r="E82" s="5">
        <v>200000</v>
      </c>
      <c r="F82" s="5">
        <v>1377600</v>
      </c>
    </row>
    <row r="83" spans="1:6">
      <c r="A83" s="1">
        <v>269</v>
      </c>
      <c r="B83" s="5">
        <v>6213900</v>
      </c>
      <c r="C83" s="5">
        <v>4620000</v>
      </c>
      <c r="D83" s="5">
        <v>1593900</v>
      </c>
      <c r="E83" s="5">
        <v>200000</v>
      </c>
      <c r="F83" s="5">
        <v>1393900</v>
      </c>
    </row>
    <row r="84" spans="1:6">
      <c r="A84" s="1">
        <v>270</v>
      </c>
      <c r="B84" s="5">
        <v>6210000</v>
      </c>
      <c r="C84" s="5">
        <v>4600000</v>
      </c>
      <c r="D84" s="5">
        <v>1610000</v>
      </c>
      <c r="E84" s="5">
        <v>200000</v>
      </c>
      <c r="F84" s="5">
        <v>1410000</v>
      </c>
    </row>
    <row r="85" spans="1:6">
      <c r="A85" s="1">
        <v>271</v>
      </c>
      <c r="B85" s="5">
        <v>6205900</v>
      </c>
      <c r="C85" s="5">
        <v>4580000</v>
      </c>
      <c r="D85" s="5">
        <v>1625900</v>
      </c>
      <c r="E85" s="5">
        <v>200000</v>
      </c>
      <c r="F85" s="5">
        <v>1425900</v>
      </c>
    </row>
    <row r="86" spans="1:6">
      <c r="A86" s="1">
        <v>272</v>
      </c>
      <c r="B86" s="5">
        <v>6201600</v>
      </c>
      <c r="C86" s="5">
        <v>4560000</v>
      </c>
      <c r="D86" s="5">
        <v>1641600</v>
      </c>
      <c r="E86" s="5">
        <v>200000</v>
      </c>
      <c r="F86" s="5">
        <v>1441600</v>
      </c>
    </row>
    <row r="87" spans="1:6">
      <c r="A87" s="1">
        <v>273</v>
      </c>
      <c r="B87" s="5">
        <v>6197100</v>
      </c>
      <c r="C87" s="5">
        <v>4540000</v>
      </c>
      <c r="D87" s="5">
        <v>1657100</v>
      </c>
      <c r="E87" s="5">
        <v>200000</v>
      </c>
      <c r="F87" s="5">
        <v>1457100</v>
      </c>
    </row>
    <row r="88" spans="1:6">
      <c r="A88" s="1">
        <v>274</v>
      </c>
      <c r="B88" s="5">
        <v>6192400</v>
      </c>
      <c r="C88" s="5">
        <v>4520000</v>
      </c>
      <c r="D88" s="5">
        <v>1672400</v>
      </c>
      <c r="E88" s="5">
        <v>200000</v>
      </c>
      <c r="F88" s="5">
        <v>1472400</v>
      </c>
    </row>
    <row r="89" spans="1:6">
      <c r="A89" s="1">
        <v>275</v>
      </c>
      <c r="B89" s="5">
        <v>6187500</v>
      </c>
      <c r="C89" s="5">
        <v>4500000</v>
      </c>
      <c r="D89" s="5">
        <v>1687500</v>
      </c>
      <c r="E89" s="5">
        <v>200000</v>
      </c>
      <c r="F89" s="5">
        <v>1487500</v>
      </c>
    </row>
    <row r="90" spans="1:6">
      <c r="A90" s="1">
        <v>276</v>
      </c>
      <c r="B90" s="5">
        <v>6182400</v>
      </c>
      <c r="C90" s="5">
        <v>4480000</v>
      </c>
      <c r="D90" s="5">
        <v>1702400</v>
      </c>
      <c r="E90" s="5">
        <v>200000</v>
      </c>
      <c r="F90" s="5">
        <v>1502400</v>
      </c>
    </row>
    <row r="91" spans="1:6">
      <c r="A91" s="1">
        <v>277</v>
      </c>
      <c r="B91" s="5">
        <v>6177100</v>
      </c>
      <c r="C91" s="5">
        <v>4460000</v>
      </c>
      <c r="D91" s="5">
        <v>1717100</v>
      </c>
      <c r="E91" s="5">
        <v>200000</v>
      </c>
      <c r="F91" s="5">
        <v>1517100</v>
      </c>
    </row>
    <row r="92" spans="1:6">
      <c r="A92" s="1">
        <v>278</v>
      </c>
      <c r="B92" s="5">
        <v>6171600</v>
      </c>
      <c r="C92" s="5">
        <v>4440000</v>
      </c>
      <c r="D92" s="5">
        <v>1731600</v>
      </c>
      <c r="E92" s="5">
        <v>200000</v>
      </c>
      <c r="F92" s="5">
        <v>1531600</v>
      </c>
    </row>
    <row r="93" spans="1:6">
      <c r="A93" s="1">
        <v>279</v>
      </c>
      <c r="B93" s="5">
        <v>6165900</v>
      </c>
      <c r="C93" s="5">
        <v>4420000</v>
      </c>
      <c r="D93" s="5">
        <v>1745900</v>
      </c>
      <c r="E93" s="5">
        <v>200000</v>
      </c>
      <c r="F93" s="5">
        <v>1545900</v>
      </c>
    </row>
    <row r="94" spans="1:6">
      <c r="A94" s="1">
        <v>280</v>
      </c>
      <c r="B94" s="5">
        <v>6160000</v>
      </c>
      <c r="C94" s="5">
        <v>4400000</v>
      </c>
      <c r="D94" s="5">
        <v>1760000</v>
      </c>
      <c r="E94" s="5">
        <v>200000</v>
      </c>
      <c r="F94" s="5">
        <v>1560000</v>
      </c>
    </row>
    <row r="95" spans="1:6">
      <c r="A95" s="1">
        <v>281</v>
      </c>
      <c r="B95" s="5">
        <v>6153900</v>
      </c>
      <c r="C95" s="5">
        <v>4380000</v>
      </c>
      <c r="D95" s="5">
        <v>1773900</v>
      </c>
      <c r="E95" s="5">
        <v>200000</v>
      </c>
      <c r="F95" s="5">
        <v>1573900</v>
      </c>
    </row>
    <row r="96" spans="1:6">
      <c r="A96" s="1">
        <v>282</v>
      </c>
      <c r="B96" s="5">
        <v>6147600</v>
      </c>
      <c r="C96" s="5">
        <v>4360000</v>
      </c>
      <c r="D96" s="5">
        <v>1787600</v>
      </c>
      <c r="E96" s="5">
        <v>200000</v>
      </c>
      <c r="F96" s="5">
        <v>1587600</v>
      </c>
    </row>
    <row r="97" spans="1:6">
      <c r="A97" s="1">
        <v>283</v>
      </c>
      <c r="B97" s="5">
        <v>6141100</v>
      </c>
      <c r="C97" s="5">
        <v>4340000</v>
      </c>
      <c r="D97" s="5">
        <v>1801100</v>
      </c>
      <c r="E97" s="5">
        <v>200000</v>
      </c>
      <c r="F97" s="5">
        <v>1601100</v>
      </c>
    </row>
    <row r="98" spans="1:6">
      <c r="A98" s="1">
        <v>284</v>
      </c>
      <c r="B98" s="5">
        <v>6134400</v>
      </c>
      <c r="C98" s="5">
        <v>4320000</v>
      </c>
      <c r="D98" s="5">
        <v>1814400</v>
      </c>
      <c r="E98" s="5">
        <v>200000</v>
      </c>
      <c r="F98" s="5">
        <v>1614400</v>
      </c>
    </row>
    <row r="99" spans="1:6">
      <c r="A99" s="1">
        <v>285</v>
      </c>
      <c r="B99" s="5">
        <v>6127500</v>
      </c>
      <c r="C99" s="5">
        <v>4300000</v>
      </c>
      <c r="D99" s="5">
        <v>1827500</v>
      </c>
      <c r="E99" s="5">
        <v>200000</v>
      </c>
      <c r="F99" s="5">
        <v>1627500</v>
      </c>
    </row>
    <row r="100" spans="1:6">
      <c r="A100" s="1">
        <v>286</v>
      </c>
      <c r="B100" s="5">
        <v>6120400</v>
      </c>
      <c r="C100" s="5">
        <v>4280000</v>
      </c>
      <c r="D100" s="5">
        <v>1840400</v>
      </c>
      <c r="E100" s="5">
        <v>200000</v>
      </c>
      <c r="F100" s="5">
        <v>1640400</v>
      </c>
    </row>
    <row r="101" spans="1:6">
      <c r="A101" s="1">
        <v>287</v>
      </c>
      <c r="B101" s="5">
        <v>6113100</v>
      </c>
      <c r="C101" s="5">
        <v>4260000</v>
      </c>
      <c r="D101" s="5">
        <v>1853100</v>
      </c>
      <c r="E101" s="5">
        <v>200000</v>
      </c>
      <c r="F101" s="5">
        <v>1653100</v>
      </c>
    </row>
    <row r="102" spans="1:6">
      <c r="A102" s="1">
        <v>288</v>
      </c>
      <c r="B102" s="5">
        <v>6105600</v>
      </c>
      <c r="C102" s="5">
        <v>4240000</v>
      </c>
      <c r="D102" s="5">
        <v>1865600</v>
      </c>
      <c r="E102" s="5">
        <v>200000</v>
      </c>
      <c r="F102" s="5">
        <v>1665600</v>
      </c>
    </row>
    <row r="103" spans="1:6">
      <c r="A103" s="1">
        <v>289</v>
      </c>
      <c r="B103" s="5">
        <v>6097900</v>
      </c>
      <c r="C103" s="5">
        <v>4220000</v>
      </c>
      <c r="D103" s="5">
        <v>1877900</v>
      </c>
      <c r="E103" s="5">
        <v>200000</v>
      </c>
      <c r="F103" s="5">
        <v>1677900</v>
      </c>
    </row>
    <row r="104" spans="1:6">
      <c r="A104" s="1">
        <v>290</v>
      </c>
      <c r="B104" s="5">
        <v>6090000</v>
      </c>
      <c r="C104" s="5">
        <v>4200000</v>
      </c>
      <c r="D104" s="5">
        <v>1890000</v>
      </c>
      <c r="E104" s="5">
        <v>200000</v>
      </c>
      <c r="F104" s="5">
        <v>1690000</v>
      </c>
    </row>
    <row r="105" spans="1:6">
      <c r="A105" s="1">
        <v>291</v>
      </c>
      <c r="B105" s="5">
        <v>6081900</v>
      </c>
      <c r="C105" s="5">
        <v>4180000</v>
      </c>
      <c r="D105" s="5">
        <v>1901900</v>
      </c>
      <c r="E105" s="5">
        <v>200000</v>
      </c>
      <c r="F105" s="5">
        <v>1701900</v>
      </c>
    </row>
    <row r="106" spans="1:6">
      <c r="A106" s="1">
        <v>292</v>
      </c>
      <c r="B106" s="5">
        <v>6073600</v>
      </c>
      <c r="C106" s="5">
        <v>4160000</v>
      </c>
      <c r="D106" s="5">
        <v>1913600</v>
      </c>
      <c r="E106" s="5">
        <v>200000</v>
      </c>
      <c r="F106" s="5">
        <v>1713600</v>
      </c>
    </row>
    <row r="107" spans="1:6">
      <c r="A107" s="1">
        <v>293</v>
      </c>
      <c r="B107" s="5">
        <v>6065100</v>
      </c>
      <c r="C107" s="5">
        <v>4140000</v>
      </c>
      <c r="D107" s="5">
        <v>1925100</v>
      </c>
      <c r="E107" s="5">
        <v>200000</v>
      </c>
      <c r="F107" s="5">
        <v>1725100</v>
      </c>
    </row>
    <row r="108" spans="1:6">
      <c r="A108" s="1">
        <v>294</v>
      </c>
      <c r="B108" s="5">
        <v>6056400</v>
      </c>
      <c r="C108" s="5">
        <v>4120000</v>
      </c>
      <c r="D108" s="5">
        <v>1936400</v>
      </c>
      <c r="E108" s="5">
        <v>200000</v>
      </c>
      <c r="F108" s="5">
        <v>1736400</v>
      </c>
    </row>
    <row r="109" spans="1:6">
      <c r="A109" s="1">
        <v>295</v>
      </c>
      <c r="B109" s="5">
        <v>6047500</v>
      </c>
      <c r="C109" s="5">
        <v>4100000</v>
      </c>
      <c r="D109" s="5">
        <v>1947500</v>
      </c>
      <c r="E109" s="5">
        <v>200000</v>
      </c>
      <c r="F109" s="5">
        <v>1747500</v>
      </c>
    </row>
    <row r="110" spans="1:6">
      <c r="A110" s="1">
        <v>296</v>
      </c>
      <c r="B110" s="5">
        <v>6038400</v>
      </c>
      <c r="C110" s="5">
        <v>4080000</v>
      </c>
      <c r="D110" s="5">
        <v>1958400</v>
      </c>
      <c r="E110" s="5">
        <v>200000</v>
      </c>
      <c r="F110" s="5">
        <v>1758400</v>
      </c>
    </row>
    <row r="111" spans="1:6">
      <c r="A111" s="1">
        <v>297</v>
      </c>
      <c r="B111" s="5">
        <v>6029100</v>
      </c>
      <c r="C111" s="5">
        <v>4060000</v>
      </c>
      <c r="D111" s="5">
        <v>1969100</v>
      </c>
      <c r="E111" s="5">
        <v>200000</v>
      </c>
      <c r="F111" s="5">
        <v>1769100</v>
      </c>
    </row>
    <row r="112" spans="1:6">
      <c r="A112" s="1">
        <v>298</v>
      </c>
      <c r="B112" s="5">
        <v>6019600</v>
      </c>
      <c r="C112" s="5">
        <v>4040000</v>
      </c>
      <c r="D112" s="5">
        <v>1979600</v>
      </c>
      <c r="E112" s="5">
        <v>200000</v>
      </c>
      <c r="F112" s="5">
        <v>1779600</v>
      </c>
    </row>
    <row r="113" spans="1:6">
      <c r="A113" s="1">
        <v>299</v>
      </c>
      <c r="B113" s="5">
        <v>6009900</v>
      </c>
      <c r="C113" s="5">
        <v>4020000</v>
      </c>
      <c r="D113" s="5">
        <v>1989900</v>
      </c>
      <c r="E113" s="5">
        <v>200000</v>
      </c>
      <c r="F113" s="5">
        <v>1789900</v>
      </c>
    </row>
    <row r="114" spans="1:6">
      <c r="A114" s="1">
        <v>300</v>
      </c>
      <c r="B114" s="5">
        <v>6000000</v>
      </c>
      <c r="C114" s="5">
        <v>4000000</v>
      </c>
      <c r="D114" s="5">
        <v>2000000</v>
      </c>
      <c r="E114" s="5">
        <v>200000</v>
      </c>
      <c r="F114" s="5">
        <v>1800000</v>
      </c>
    </row>
    <row r="115" spans="1:6">
      <c r="A115" s="1">
        <v>301</v>
      </c>
      <c r="B115" s="5">
        <v>5989900</v>
      </c>
      <c r="C115" s="5">
        <v>3980000</v>
      </c>
      <c r="D115" s="5">
        <v>2009900</v>
      </c>
      <c r="E115" s="5">
        <v>200000</v>
      </c>
      <c r="F115" s="5">
        <v>1809900</v>
      </c>
    </row>
    <row r="116" spans="1:6">
      <c r="A116" s="1">
        <v>302</v>
      </c>
      <c r="B116" s="5">
        <v>5979600</v>
      </c>
      <c r="C116" s="5">
        <v>3960000</v>
      </c>
      <c r="D116" s="5">
        <v>2019600</v>
      </c>
      <c r="E116" s="5">
        <v>200000</v>
      </c>
      <c r="F116" s="5">
        <v>1819600</v>
      </c>
    </row>
    <row r="117" spans="1:6">
      <c r="A117" s="1">
        <v>303</v>
      </c>
      <c r="B117" s="5">
        <v>5969100</v>
      </c>
      <c r="C117" s="5">
        <v>3940000</v>
      </c>
      <c r="D117" s="5">
        <v>2029100</v>
      </c>
      <c r="E117" s="5">
        <v>200000</v>
      </c>
      <c r="F117" s="5">
        <v>1829100</v>
      </c>
    </row>
    <row r="118" spans="1:6">
      <c r="A118" s="1">
        <v>304</v>
      </c>
      <c r="B118" s="5">
        <v>5958400</v>
      </c>
      <c r="C118" s="5">
        <v>3920000</v>
      </c>
      <c r="D118" s="5">
        <v>2038400</v>
      </c>
      <c r="E118" s="5">
        <v>200000</v>
      </c>
      <c r="F118" s="5">
        <v>1838400</v>
      </c>
    </row>
    <row r="119" spans="1:6">
      <c r="A119" s="1">
        <v>305</v>
      </c>
      <c r="B119" s="5">
        <v>5947500</v>
      </c>
      <c r="C119" s="5">
        <v>3900000</v>
      </c>
      <c r="D119" s="5">
        <v>2047500</v>
      </c>
      <c r="E119" s="5">
        <v>200000</v>
      </c>
      <c r="F119" s="5">
        <v>1847500</v>
      </c>
    </row>
    <row r="120" spans="1:6">
      <c r="A120" s="1">
        <v>306</v>
      </c>
      <c r="B120" s="5">
        <v>5936400</v>
      </c>
      <c r="C120" s="5">
        <v>3880000</v>
      </c>
      <c r="D120" s="5">
        <v>2056400</v>
      </c>
      <c r="E120" s="5">
        <v>200000</v>
      </c>
      <c r="F120" s="5">
        <v>1856400</v>
      </c>
    </row>
    <row r="121" spans="1:6">
      <c r="A121" s="1">
        <v>307</v>
      </c>
      <c r="B121" s="5">
        <v>5925100</v>
      </c>
      <c r="C121" s="5">
        <v>3860000</v>
      </c>
      <c r="D121" s="5">
        <v>2065100</v>
      </c>
      <c r="E121" s="5">
        <v>200000</v>
      </c>
      <c r="F121" s="5">
        <v>1865100</v>
      </c>
    </row>
    <row r="122" spans="1:6">
      <c r="A122" s="1">
        <v>308</v>
      </c>
      <c r="B122" s="5">
        <v>5913600</v>
      </c>
      <c r="C122" s="5">
        <v>3840000</v>
      </c>
      <c r="D122" s="5">
        <v>2073600</v>
      </c>
      <c r="E122" s="5">
        <v>200000</v>
      </c>
      <c r="F122" s="5">
        <v>1873600</v>
      </c>
    </row>
    <row r="123" spans="1:6">
      <c r="A123" s="1">
        <v>309</v>
      </c>
      <c r="B123" s="5">
        <v>5901900</v>
      </c>
      <c r="C123" s="5">
        <v>3820000</v>
      </c>
      <c r="D123" s="5">
        <v>2081900</v>
      </c>
      <c r="E123" s="5">
        <v>200000</v>
      </c>
      <c r="F123" s="5">
        <v>1881900</v>
      </c>
    </row>
    <row r="124" spans="1:6">
      <c r="A124" s="1">
        <v>310</v>
      </c>
      <c r="B124" s="5">
        <v>5890000</v>
      </c>
      <c r="C124" s="5">
        <v>3800000</v>
      </c>
      <c r="D124" s="5">
        <v>2090000</v>
      </c>
      <c r="E124" s="5">
        <v>200000</v>
      </c>
      <c r="F124" s="5">
        <v>1890000</v>
      </c>
    </row>
    <row r="125" spans="1:6">
      <c r="A125" s="1">
        <v>311</v>
      </c>
      <c r="B125" s="5">
        <v>5877900</v>
      </c>
      <c r="C125" s="5">
        <v>3780000</v>
      </c>
      <c r="D125" s="5">
        <v>2097900</v>
      </c>
      <c r="E125" s="5">
        <v>200000</v>
      </c>
      <c r="F125" s="5">
        <v>1897900</v>
      </c>
    </row>
    <row r="126" spans="1:6">
      <c r="A126" s="1">
        <v>312</v>
      </c>
      <c r="B126" s="5">
        <v>5865600</v>
      </c>
      <c r="C126" s="5">
        <v>3760000</v>
      </c>
      <c r="D126" s="5">
        <v>2105600</v>
      </c>
      <c r="E126" s="5">
        <v>200000</v>
      </c>
      <c r="F126" s="5">
        <v>1905600</v>
      </c>
    </row>
    <row r="127" spans="1:6">
      <c r="A127" s="1">
        <v>313</v>
      </c>
      <c r="B127" s="5">
        <v>5853100</v>
      </c>
      <c r="C127" s="5">
        <v>3740000</v>
      </c>
      <c r="D127" s="5">
        <v>2113100</v>
      </c>
      <c r="E127" s="5">
        <v>200000</v>
      </c>
      <c r="F127" s="5">
        <v>1913100</v>
      </c>
    </row>
    <row r="128" spans="1:6">
      <c r="A128" s="1">
        <v>314</v>
      </c>
      <c r="B128" s="5">
        <v>5840400</v>
      </c>
      <c r="C128" s="5">
        <v>3720000</v>
      </c>
      <c r="D128" s="5">
        <v>2120400</v>
      </c>
      <c r="E128" s="5">
        <v>200000</v>
      </c>
      <c r="F128" s="5">
        <v>1920400</v>
      </c>
    </row>
    <row r="129" spans="1:6">
      <c r="A129" s="1">
        <v>315</v>
      </c>
      <c r="B129" s="5">
        <v>5827500</v>
      </c>
      <c r="C129" s="5">
        <v>3700000</v>
      </c>
      <c r="D129" s="5">
        <v>2127500</v>
      </c>
      <c r="E129" s="5">
        <v>200000</v>
      </c>
      <c r="F129" s="5">
        <v>1927500</v>
      </c>
    </row>
    <row r="130" spans="1:6">
      <c r="A130" s="1">
        <v>316</v>
      </c>
      <c r="B130" s="5">
        <v>5814400</v>
      </c>
      <c r="C130" s="5">
        <v>3680000</v>
      </c>
      <c r="D130" s="5">
        <v>2134400</v>
      </c>
      <c r="E130" s="5">
        <v>200000</v>
      </c>
      <c r="F130" s="5">
        <v>1934400</v>
      </c>
    </row>
    <row r="131" spans="1:6">
      <c r="A131" s="1">
        <v>317</v>
      </c>
      <c r="B131" s="5">
        <v>5801100</v>
      </c>
      <c r="C131" s="5">
        <v>3660000</v>
      </c>
      <c r="D131" s="5">
        <v>2141100</v>
      </c>
      <c r="E131" s="5">
        <v>200000</v>
      </c>
      <c r="F131" s="5">
        <v>1941100</v>
      </c>
    </row>
    <row r="132" spans="1:6">
      <c r="A132" s="1">
        <v>318</v>
      </c>
      <c r="B132" s="5">
        <v>5787600</v>
      </c>
      <c r="C132" s="5">
        <v>3640000</v>
      </c>
      <c r="D132" s="5">
        <v>2147600</v>
      </c>
      <c r="E132" s="5">
        <v>200000</v>
      </c>
      <c r="F132" s="5">
        <v>1947600</v>
      </c>
    </row>
    <row r="133" spans="1:6">
      <c r="A133" s="1">
        <v>319</v>
      </c>
      <c r="B133" s="5">
        <v>5773900</v>
      </c>
      <c r="C133" s="5">
        <v>3620000</v>
      </c>
      <c r="D133" s="5">
        <v>2153900</v>
      </c>
      <c r="E133" s="5">
        <v>200000</v>
      </c>
      <c r="F133" s="5">
        <v>1953900</v>
      </c>
    </row>
    <row r="134" spans="1:6">
      <c r="A134" s="1">
        <v>320</v>
      </c>
      <c r="B134" s="5">
        <v>5760000</v>
      </c>
      <c r="C134" s="5">
        <v>3600000</v>
      </c>
      <c r="D134" s="5">
        <v>2160000</v>
      </c>
      <c r="E134" s="5">
        <v>200000</v>
      </c>
      <c r="F134" s="5">
        <v>1960000</v>
      </c>
    </row>
    <row r="135" spans="1:6">
      <c r="A135" s="1">
        <v>321</v>
      </c>
      <c r="B135" s="5">
        <v>5745900</v>
      </c>
      <c r="C135" s="5">
        <v>3580000</v>
      </c>
      <c r="D135" s="5">
        <v>2165900</v>
      </c>
      <c r="E135" s="5">
        <v>200000</v>
      </c>
      <c r="F135" s="5">
        <v>1965900</v>
      </c>
    </row>
    <row r="136" spans="1:6">
      <c r="A136" s="1">
        <v>322</v>
      </c>
      <c r="B136" s="5">
        <v>5731600</v>
      </c>
      <c r="C136" s="5">
        <v>3560000</v>
      </c>
      <c r="D136" s="5">
        <v>2171600</v>
      </c>
      <c r="E136" s="5">
        <v>200000</v>
      </c>
      <c r="F136" s="5">
        <v>1971600</v>
      </c>
    </row>
    <row r="137" spans="1:6">
      <c r="A137" s="1">
        <v>323</v>
      </c>
      <c r="B137" s="5">
        <v>5717100</v>
      </c>
      <c r="C137" s="5">
        <v>3540000</v>
      </c>
      <c r="D137" s="5">
        <v>2177100</v>
      </c>
      <c r="E137" s="5">
        <v>200000</v>
      </c>
      <c r="F137" s="5">
        <v>1977100</v>
      </c>
    </row>
    <row r="138" spans="1:6">
      <c r="A138" s="1">
        <v>324</v>
      </c>
      <c r="B138" s="5">
        <v>5702400</v>
      </c>
      <c r="C138" s="5">
        <v>3520000</v>
      </c>
      <c r="D138" s="5">
        <v>2182400</v>
      </c>
      <c r="E138" s="5">
        <v>200000</v>
      </c>
      <c r="F138" s="5">
        <v>1982400</v>
      </c>
    </row>
    <row r="139" spans="1:6">
      <c r="A139" s="1">
        <v>325</v>
      </c>
      <c r="B139" s="5">
        <v>5687500</v>
      </c>
      <c r="C139" s="5">
        <v>3500000</v>
      </c>
      <c r="D139" s="5">
        <v>2187500</v>
      </c>
      <c r="E139" s="5">
        <v>200000</v>
      </c>
      <c r="F139" s="5">
        <v>1987500</v>
      </c>
    </row>
    <row r="140" spans="1:6">
      <c r="A140" s="1">
        <v>326</v>
      </c>
      <c r="B140" s="5">
        <v>5672400</v>
      </c>
      <c r="C140" s="5">
        <v>3480000</v>
      </c>
      <c r="D140" s="5">
        <v>2192400</v>
      </c>
      <c r="E140" s="5">
        <v>200000</v>
      </c>
      <c r="F140" s="5">
        <v>1992400</v>
      </c>
    </row>
    <row r="141" spans="1:6">
      <c r="A141" s="1">
        <v>327</v>
      </c>
      <c r="B141" s="5">
        <v>5657100</v>
      </c>
      <c r="C141" s="5">
        <v>3460000</v>
      </c>
      <c r="D141" s="5">
        <v>2197100</v>
      </c>
      <c r="E141" s="5">
        <v>200000</v>
      </c>
      <c r="F141" s="5">
        <v>1997100</v>
      </c>
    </row>
    <row r="142" spans="1:6">
      <c r="A142" s="1">
        <v>328</v>
      </c>
      <c r="B142" s="5">
        <v>5641600</v>
      </c>
      <c r="C142" s="5">
        <v>3440000</v>
      </c>
      <c r="D142" s="5">
        <v>2201600</v>
      </c>
      <c r="E142" s="5">
        <v>200000</v>
      </c>
      <c r="F142" s="5">
        <v>2001600</v>
      </c>
    </row>
    <row r="143" spans="1:6">
      <c r="A143" s="1">
        <v>329</v>
      </c>
      <c r="B143" s="5">
        <v>5625900</v>
      </c>
      <c r="C143" s="5">
        <v>3420000</v>
      </c>
      <c r="D143" s="5">
        <v>2205900</v>
      </c>
      <c r="E143" s="5">
        <v>200000</v>
      </c>
      <c r="F143" s="5">
        <v>2005900</v>
      </c>
    </row>
    <row r="144" spans="1:6">
      <c r="A144" s="1">
        <v>330</v>
      </c>
      <c r="B144" s="5">
        <v>5610000</v>
      </c>
      <c r="C144" s="5">
        <v>3400000</v>
      </c>
      <c r="D144" s="5">
        <v>2210000</v>
      </c>
      <c r="E144" s="5">
        <v>200000</v>
      </c>
      <c r="F144" s="5">
        <v>2010000</v>
      </c>
    </row>
    <row r="145" spans="1:6">
      <c r="A145" s="1">
        <v>331</v>
      </c>
      <c r="B145" s="5">
        <v>5593900</v>
      </c>
      <c r="C145" s="5">
        <v>3380000</v>
      </c>
      <c r="D145" s="5">
        <v>2213900</v>
      </c>
      <c r="E145" s="5">
        <v>200000</v>
      </c>
      <c r="F145" s="5">
        <v>2013900</v>
      </c>
    </row>
    <row r="146" spans="1:6">
      <c r="A146" s="1">
        <v>332</v>
      </c>
      <c r="B146" s="5">
        <v>5577600</v>
      </c>
      <c r="C146" s="5">
        <v>3360000</v>
      </c>
      <c r="D146" s="5">
        <v>2217600</v>
      </c>
      <c r="E146" s="5">
        <v>200000</v>
      </c>
      <c r="F146" s="5">
        <v>2017600</v>
      </c>
    </row>
    <row r="147" spans="1:6">
      <c r="A147" s="1">
        <v>333</v>
      </c>
      <c r="B147" s="5">
        <v>5561100</v>
      </c>
      <c r="C147" s="5">
        <v>3340000</v>
      </c>
      <c r="D147" s="5">
        <v>2221100</v>
      </c>
      <c r="E147" s="5">
        <v>200000</v>
      </c>
      <c r="F147" s="5">
        <v>2021100</v>
      </c>
    </row>
    <row r="148" spans="1:6">
      <c r="A148" s="1">
        <v>334</v>
      </c>
      <c r="B148" s="5">
        <v>5544400</v>
      </c>
      <c r="C148" s="5">
        <v>3320000</v>
      </c>
      <c r="D148" s="5">
        <v>2224400</v>
      </c>
      <c r="E148" s="5">
        <v>200000</v>
      </c>
      <c r="F148" s="5">
        <v>2024400</v>
      </c>
    </row>
    <row r="149" spans="1:6">
      <c r="A149" s="1">
        <v>335</v>
      </c>
      <c r="B149" s="5">
        <v>5527500</v>
      </c>
      <c r="C149" s="5">
        <v>3300000</v>
      </c>
      <c r="D149" s="5">
        <v>2227500</v>
      </c>
      <c r="E149" s="5">
        <v>200000</v>
      </c>
      <c r="F149" s="5">
        <v>2027500</v>
      </c>
    </row>
    <row r="150" spans="1:6">
      <c r="A150" s="1">
        <v>336</v>
      </c>
      <c r="B150" s="5">
        <v>5510400</v>
      </c>
      <c r="C150" s="5">
        <v>3280000</v>
      </c>
      <c r="D150" s="5">
        <v>2230400</v>
      </c>
      <c r="E150" s="5">
        <v>200000</v>
      </c>
      <c r="F150" s="5">
        <v>2030400</v>
      </c>
    </row>
    <row r="151" spans="1:6">
      <c r="A151" s="1">
        <v>337</v>
      </c>
      <c r="B151" s="5">
        <v>5493100</v>
      </c>
      <c r="C151" s="5">
        <v>3260000</v>
      </c>
      <c r="D151" s="5">
        <v>2233100</v>
      </c>
      <c r="E151" s="5">
        <v>200000</v>
      </c>
      <c r="F151" s="5">
        <v>2033100</v>
      </c>
    </row>
    <row r="152" spans="1:6">
      <c r="A152" s="1">
        <v>338</v>
      </c>
      <c r="B152" s="5">
        <v>5475600</v>
      </c>
      <c r="C152" s="5">
        <v>3240000</v>
      </c>
      <c r="D152" s="5">
        <v>2235600</v>
      </c>
      <c r="E152" s="5">
        <v>200000</v>
      </c>
      <c r="F152" s="5">
        <v>2035600</v>
      </c>
    </row>
    <row r="153" spans="1:6">
      <c r="A153" s="1">
        <v>339</v>
      </c>
      <c r="B153" s="5">
        <v>5457900</v>
      </c>
      <c r="C153" s="5">
        <v>3220000</v>
      </c>
      <c r="D153" s="5">
        <v>2237900</v>
      </c>
      <c r="E153" s="5">
        <v>200000</v>
      </c>
      <c r="F153" s="5">
        <v>2037900</v>
      </c>
    </row>
    <row r="154" spans="1:6">
      <c r="A154" s="1">
        <v>340</v>
      </c>
      <c r="B154" s="5">
        <v>5440000</v>
      </c>
      <c r="C154" s="5">
        <v>3200000</v>
      </c>
      <c r="D154" s="5">
        <v>2240000</v>
      </c>
      <c r="E154" s="5">
        <v>200000</v>
      </c>
      <c r="F154" s="5">
        <v>2040000</v>
      </c>
    </row>
    <row r="155" spans="1:6">
      <c r="A155" s="1">
        <v>341</v>
      </c>
      <c r="B155" s="5">
        <v>5421900</v>
      </c>
      <c r="C155" s="5">
        <v>3180000</v>
      </c>
      <c r="D155" s="5">
        <v>2241900</v>
      </c>
      <c r="E155" s="5">
        <v>200000</v>
      </c>
      <c r="F155" s="5">
        <v>2041900</v>
      </c>
    </row>
    <row r="156" spans="1:6">
      <c r="A156" s="1">
        <v>342</v>
      </c>
      <c r="B156" s="5">
        <v>5403600</v>
      </c>
      <c r="C156" s="5">
        <v>3160000</v>
      </c>
      <c r="D156" s="5">
        <v>2243600</v>
      </c>
      <c r="E156" s="5">
        <v>200000</v>
      </c>
      <c r="F156" s="5">
        <v>2043600</v>
      </c>
    </row>
    <row r="157" spans="1:6">
      <c r="A157" s="1">
        <v>343</v>
      </c>
      <c r="B157" s="5">
        <v>5385100</v>
      </c>
      <c r="C157" s="5">
        <v>3140000</v>
      </c>
      <c r="D157" s="5">
        <v>2245100</v>
      </c>
      <c r="E157" s="5">
        <v>200000</v>
      </c>
      <c r="F157" s="5">
        <v>2045100</v>
      </c>
    </row>
    <row r="158" spans="1:6">
      <c r="A158" s="1">
        <v>344</v>
      </c>
      <c r="B158" s="5">
        <v>5366400</v>
      </c>
      <c r="C158" s="5">
        <v>3120000</v>
      </c>
      <c r="D158" s="5">
        <v>2246400</v>
      </c>
      <c r="E158" s="5">
        <v>200000</v>
      </c>
      <c r="F158" s="5">
        <v>2046400</v>
      </c>
    </row>
    <row r="159" spans="1:6">
      <c r="A159" s="1">
        <v>345</v>
      </c>
      <c r="B159" s="5">
        <v>5347500</v>
      </c>
      <c r="C159" s="5">
        <v>3100000</v>
      </c>
      <c r="D159" s="5">
        <v>2247500</v>
      </c>
      <c r="E159" s="5">
        <v>200000</v>
      </c>
      <c r="F159" s="5">
        <v>2047500</v>
      </c>
    </row>
    <row r="160" spans="1:6">
      <c r="A160" s="1">
        <v>346</v>
      </c>
      <c r="B160" s="5">
        <v>5328400</v>
      </c>
      <c r="C160" s="5">
        <v>3080000</v>
      </c>
      <c r="D160" s="5">
        <v>2248400</v>
      </c>
      <c r="E160" s="5">
        <v>200000</v>
      </c>
      <c r="F160" s="5">
        <v>2048400</v>
      </c>
    </row>
    <row r="161" spans="1:6">
      <c r="A161" s="1">
        <v>347</v>
      </c>
      <c r="B161" s="5">
        <v>5309100</v>
      </c>
      <c r="C161" s="5">
        <v>3060000</v>
      </c>
      <c r="D161" s="5">
        <v>2249100</v>
      </c>
      <c r="E161" s="5">
        <v>200000</v>
      </c>
      <c r="F161" s="5">
        <v>2049100</v>
      </c>
    </row>
    <row r="162" spans="1:6">
      <c r="A162" s="1">
        <v>348</v>
      </c>
      <c r="B162" s="5">
        <v>5289600</v>
      </c>
      <c r="C162" s="5">
        <v>3040000</v>
      </c>
      <c r="D162" s="5">
        <v>2249600</v>
      </c>
      <c r="E162" s="5">
        <v>200000</v>
      </c>
      <c r="F162" s="5">
        <v>2049600</v>
      </c>
    </row>
    <row r="163" spans="1:6">
      <c r="A163" s="1">
        <v>349</v>
      </c>
      <c r="B163" s="5">
        <v>5269900</v>
      </c>
      <c r="C163" s="5">
        <v>3020000</v>
      </c>
      <c r="D163" s="5">
        <v>2249900</v>
      </c>
      <c r="E163" s="5">
        <v>200000</v>
      </c>
      <c r="F163" s="5">
        <v>2049900</v>
      </c>
    </row>
    <row r="164" spans="1:6">
      <c r="A164" s="6">
        <v>350</v>
      </c>
      <c r="B164" s="8">
        <v>5250000</v>
      </c>
      <c r="C164" s="8">
        <v>3000000</v>
      </c>
      <c r="D164" s="8">
        <v>2250000</v>
      </c>
      <c r="E164" s="8">
        <v>200000</v>
      </c>
      <c r="F164" s="8">
        <v>2050000</v>
      </c>
    </row>
    <row r="165" spans="1:6">
      <c r="A165" s="1">
        <v>351</v>
      </c>
      <c r="B165" s="5">
        <v>5229900</v>
      </c>
      <c r="C165" s="5">
        <v>2980000</v>
      </c>
      <c r="D165" s="5">
        <v>2249900</v>
      </c>
      <c r="E165" s="5">
        <v>200000</v>
      </c>
      <c r="F165" s="5">
        <v>2049900</v>
      </c>
    </row>
    <row r="166" spans="1:6">
      <c r="A166" s="1">
        <v>352</v>
      </c>
      <c r="B166" s="5">
        <v>5209600</v>
      </c>
      <c r="C166" s="5">
        <v>2960000</v>
      </c>
      <c r="D166" s="5">
        <v>2249600</v>
      </c>
      <c r="E166" s="5">
        <v>200000</v>
      </c>
      <c r="F166" s="5">
        <v>2049600</v>
      </c>
    </row>
    <row r="167" spans="1:6">
      <c r="A167" s="1">
        <v>353</v>
      </c>
      <c r="B167" s="5">
        <v>5189100</v>
      </c>
      <c r="C167" s="5">
        <v>2940000</v>
      </c>
      <c r="D167" s="5">
        <v>2249100</v>
      </c>
      <c r="E167" s="5">
        <v>200000</v>
      </c>
      <c r="F167" s="5">
        <v>2049100</v>
      </c>
    </row>
    <row r="168" spans="1:6">
      <c r="A168" s="1">
        <v>354</v>
      </c>
      <c r="B168" s="5">
        <v>5168400</v>
      </c>
      <c r="C168" s="5">
        <v>2920000</v>
      </c>
      <c r="D168" s="5">
        <v>2248400</v>
      </c>
      <c r="E168" s="5">
        <v>200000</v>
      </c>
      <c r="F168" s="5">
        <v>2048400</v>
      </c>
    </row>
    <row r="169" spans="1:6">
      <c r="A169" s="1">
        <v>355</v>
      </c>
      <c r="B169" s="5">
        <v>5147500</v>
      </c>
      <c r="C169" s="5">
        <v>2900000</v>
      </c>
      <c r="D169" s="5">
        <v>2247500</v>
      </c>
      <c r="E169" s="5">
        <v>200000</v>
      </c>
      <c r="F169" s="5">
        <v>2047500</v>
      </c>
    </row>
    <row r="170" spans="1:6">
      <c r="A170" s="1">
        <v>356</v>
      </c>
      <c r="B170" s="5">
        <v>5126400</v>
      </c>
      <c r="C170" s="5">
        <v>2880000</v>
      </c>
      <c r="D170" s="5">
        <v>2246400</v>
      </c>
      <c r="E170" s="5">
        <v>200000</v>
      </c>
      <c r="F170" s="5">
        <v>2046400</v>
      </c>
    </row>
    <row r="171" spans="1:6">
      <c r="A171" s="1">
        <v>357</v>
      </c>
      <c r="B171" s="5">
        <v>5105100</v>
      </c>
      <c r="C171" s="5">
        <v>2860000</v>
      </c>
      <c r="D171" s="5">
        <v>2245100</v>
      </c>
      <c r="E171" s="5">
        <v>200000</v>
      </c>
      <c r="F171" s="5">
        <v>2045100</v>
      </c>
    </row>
    <row r="172" spans="1:6">
      <c r="A172" s="1">
        <v>358</v>
      </c>
      <c r="B172" s="5">
        <v>5083600</v>
      </c>
      <c r="C172" s="5">
        <v>2840000</v>
      </c>
      <c r="D172" s="5">
        <v>2243600</v>
      </c>
      <c r="E172" s="5">
        <v>200000</v>
      </c>
      <c r="F172" s="5">
        <v>2043600</v>
      </c>
    </row>
    <row r="173" spans="1:6">
      <c r="A173" s="1">
        <v>359</v>
      </c>
      <c r="B173" s="5">
        <v>5061900</v>
      </c>
      <c r="C173" s="5">
        <v>2820000</v>
      </c>
      <c r="D173" s="5">
        <v>2241900</v>
      </c>
      <c r="E173" s="5">
        <v>200000</v>
      </c>
      <c r="F173" s="5">
        <v>2041900</v>
      </c>
    </row>
    <row r="174" spans="1:6">
      <c r="A174" s="1">
        <v>360</v>
      </c>
      <c r="B174" s="5">
        <v>5040000</v>
      </c>
      <c r="C174" s="5">
        <v>2800000</v>
      </c>
      <c r="D174" s="5">
        <v>2240000</v>
      </c>
      <c r="E174" s="5">
        <v>200000</v>
      </c>
      <c r="F174" s="5">
        <v>2040000</v>
      </c>
    </row>
    <row r="175" spans="1:6">
      <c r="A175" s="1">
        <v>361</v>
      </c>
      <c r="B175" s="5">
        <v>5017900</v>
      </c>
      <c r="C175" s="5">
        <v>2780000</v>
      </c>
      <c r="D175" s="5">
        <v>2237900</v>
      </c>
      <c r="E175" s="5">
        <v>200000</v>
      </c>
      <c r="F175" s="5">
        <v>2037900</v>
      </c>
    </row>
    <row r="176" spans="1:6">
      <c r="A176" s="1">
        <v>362</v>
      </c>
      <c r="B176" s="5">
        <v>4995600</v>
      </c>
      <c r="C176" s="5">
        <v>2760000</v>
      </c>
      <c r="D176" s="5">
        <v>2235600</v>
      </c>
      <c r="E176" s="5">
        <v>200000</v>
      </c>
      <c r="F176" s="5">
        <v>2035600</v>
      </c>
    </row>
    <row r="177" spans="1:6">
      <c r="A177" s="1">
        <v>363</v>
      </c>
      <c r="B177" s="5">
        <v>4973100</v>
      </c>
      <c r="C177" s="5">
        <v>2740000</v>
      </c>
      <c r="D177" s="5">
        <v>2233100</v>
      </c>
      <c r="E177" s="5">
        <v>200000</v>
      </c>
      <c r="F177" s="5">
        <v>2033100</v>
      </c>
    </row>
    <row r="178" spans="1:6">
      <c r="A178" s="1">
        <v>364</v>
      </c>
      <c r="B178" s="5">
        <v>4950400</v>
      </c>
      <c r="C178" s="5">
        <v>2720000</v>
      </c>
      <c r="D178" s="5">
        <v>2230400</v>
      </c>
      <c r="E178" s="5">
        <v>200000</v>
      </c>
      <c r="F178" s="5">
        <v>2030400</v>
      </c>
    </row>
    <row r="179" spans="1:6">
      <c r="A179" s="1">
        <v>365</v>
      </c>
      <c r="B179" s="5">
        <v>4927500</v>
      </c>
      <c r="C179" s="5">
        <v>2700000</v>
      </c>
      <c r="D179" s="5">
        <v>2227500</v>
      </c>
      <c r="E179" s="5">
        <v>200000</v>
      </c>
      <c r="F179" s="5">
        <v>2027500</v>
      </c>
    </row>
    <row r="180" spans="1:6">
      <c r="A180" s="1">
        <v>366</v>
      </c>
      <c r="B180" s="5">
        <v>4904400</v>
      </c>
      <c r="C180" s="5">
        <v>2680000</v>
      </c>
      <c r="D180" s="5">
        <v>2224400</v>
      </c>
      <c r="E180" s="5">
        <v>200000</v>
      </c>
      <c r="F180" s="5">
        <v>2024400</v>
      </c>
    </row>
    <row r="181" spans="1:6">
      <c r="A181" s="1">
        <v>367</v>
      </c>
      <c r="B181" s="5">
        <v>4881100</v>
      </c>
      <c r="C181" s="5">
        <v>2660000</v>
      </c>
      <c r="D181" s="5">
        <v>2221100</v>
      </c>
      <c r="E181" s="5">
        <v>200000</v>
      </c>
      <c r="F181" s="5">
        <v>2021100</v>
      </c>
    </row>
    <row r="182" spans="1:6">
      <c r="A182" s="1">
        <v>368</v>
      </c>
      <c r="B182" s="5">
        <v>4857600</v>
      </c>
      <c r="C182" s="5">
        <v>2640000</v>
      </c>
      <c r="D182" s="5">
        <v>2217600</v>
      </c>
      <c r="E182" s="5">
        <v>200000</v>
      </c>
      <c r="F182" s="5">
        <v>2017600</v>
      </c>
    </row>
    <row r="183" spans="1:6">
      <c r="A183" s="1">
        <v>369</v>
      </c>
      <c r="B183" s="5">
        <v>4833900</v>
      </c>
      <c r="C183" s="5">
        <v>2620000</v>
      </c>
      <c r="D183" s="5">
        <v>2213900</v>
      </c>
      <c r="E183" s="5">
        <v>200000</v>
      </c>
      <c r="F183" s="5">
        <v>2013900</v>
      </c>
    </row>
    <row r="184" spans="1:6">
      <c r="A184" s="1">
        <v>370</v>
      </c>
      <c r="B184" s="5">
        <v>4810000</v>
      </c>
      <c r="C184" s="5">
        <v>2600000</v>
      </c>
      <c r="D184" s="5">
        <v>2210000</v>
      </c>
      <c r="E184" s="5">
        <v>200000</v>
      </c>
      <c r="F184" s="5">
        <v>2010000</v>
      </c>
    </row>
    <row r="185" spans="1:6">
      <c r="A185" s="1">
        <v>371</v>
      </c>
      <c r="B185" s="5">
        <v>4785900</v>
      </c>
      <c r="C185" s="5">
        <v>2580000</v>
      </c>
      <c r="D185" s="5">
        <v>2205900</v>
      </c>
      <c r="E185" s="5">
        <v>200000</v>
      </c>
      <c r="F185" s="5">
        <v>2005900</v>
      </c>
    </row>
    <row r="186" spans="1:6">
      <c r="A186" s="1">
        <v>372</v>
      </c>
      <c r="B186" s="5">
        <v>4761600</v>
      </c>
      <c r="C186" s="5">
        <v>2560000</v>
      </c>
      <c r="D186" s="5">
        <v>2201600</v>
      </c>
      <c r="E186" s="5">
        <v>200000</v>
      </c>
      <c r="F186" s="5">
        <v>2001600</v>
      </c>
    </row>
    <row r="187" spans="1:6">
      <c r="A187" s="1">
        <v>373</v>
      </c>
      <c r="B187" s="5">
        <v>4737100</v>
      </c>
      <c r="C187" s="5">
        <v>2540000</v>
      </c>
      <c r="D187" s="5">
        <v>2197100</v>
      </c>
      <c r="E187" s="5">
        <v>200000</v>
      </c>
      <c r="F187" s="5">
        <v>1997100</v>
      </c>
    </row>
    <row r="188" spans="1:6">
      <c r="A188" s="1">
        <v>374</v>
      </c>
      <c r="B188" s="5">
        <v>4712400</v>
      </c>
      <c r="C188" s="5">
        <v>2520000</v>
      </c>
      <c r="D188" s="5">
        <v>2192400</v>
      </c>
      <c r="E188" s="5">
        <v>200000</v>
      </c>
      <c r="F188" s="5">
        <v>1992400</v>
      </c>
    </row>
    <row r="189" spans="1:6">
      <c r="A189" s="1">
        <v>375</v>
      </c>
      <c r="B189" s="5">
        <v>4687500</v>
      </c>
      <c r="C189" s="5">
        <v>2500000</v>
      </c>
      <c r="D189" s="5">
        <v>2187500</v>
      </c>
      <c r="E189" s="5">
        <v>200000</v>
      </c>
      <c r="F189" s="5">
        <v>1987500</v>
      </c>
    </row>
    <row r="190" spans="1:6">
      <c r="A190" s="1">
        <v>376</v>
      </c>
      <c r="B190" s="5">
        <v>4662400</v>
      </c>
      <c r="C190" s="5">
        <v>2480000</v>
      </c>
      <c r="D190" s="5">
        <v>2182400</v>
      </c>
      <c r="E190" s="5">
        <v>200000</v>
      </c>
      <c r="F190" s="5">
        <v>1982400</v>
      </c>
    </row>
    <row r="191" spans="1:6">
      <c r="A191" s="1">
        <v>377</v>
      </c>
      <c r="B191" s="5">
        <v>4637100</v>
      </c>
      <c r="C191" s="5">
        <v>2460000</v>
      </c>
      <c r="D191" s="5">
        <v>2177100</v>
      </c>
      <c r="E191" s="5">
        <v>200000</v>
      </c>
      <c r="F191" s="5">
        <v>1977100</v>
      </c>
    </row>
    <row r="192" spans="1:6">
      <c r="A192" s="1">
        <v>378</v>
      </c>
      <c r="B192" s="5">
        <v>4611600</v>
      </c>
      <c r="C192" s="5">
        <v>2440000</v>
      </c>
      <c r="D192" s="5">
        <v>2171600</v>
      </c>
      <c r="E192" s="5">
        <v>200000</v>
      </c>
      <c r="F192" s="5">
        <v>1971600</v>
      </c>
    </row>
    <row r="193" spans="1:6">
      <c r="A193" s="1">
        <v>379</v>
      </c>
      <c r="B193" s="5">
        <v>4585900</v>
      </c>
      <c r="C193" s="5">
        <v>2420000</v>
      </c>
      <c r="D193" s="5">
        <v>2165900</v>
      </c>
      <c r="E193" s="5">
        <v>200000</v>
      </c>
      <c r="F193" s="5">
        <v>1965900</v>
      </c>
    </row>
    <row r="194" spans="1:6">
      <c r="A194" s="1">
        <v>380</v>
      </c>
      <c r="B194" s="5">
        <v>4560000</v>
      </c>
      <c r="C194" s="5">
        <v>2400000</v>
      </c>
      <c r="D194" s="5">
        <v>2160000</v>
      </c>
      <c r="E194" s="5">
        <v>200000</v>
      </c>
      <c r="F194" s="5">
        <v>1960000</v>
      </c>
    </row>
    <row r="195" spans="1:6">
      <c r="A195" s="1">
        <v>381</v>
      </c>
      <c r="B195" s="5">
        <v>4533900</v>
      </c>
      <c r="C195" s="5">
        <v>2380000</v>
      </c>
      <c r="D195" s="5">
        <v>2153900</v>
      </c>
      <c r="E195" s="5">
        <v>200000</v>
      </c>
      <c r="F195" s="5">
        <v>1953900</v>
      </c>
    </row>
    <row r="196" spans="1:6">
      <c r="A196" s="1">
        <v>382</v>
      </c>
      <c r="B196" s="5">
        <v>4507600</v>
      </c>
      <c r="C196" s="5">
        <v>2360000</v>
      </c>
      <c r="D196" s="5">
        <v>2147600</v>
      </c>
      <c r="E196" s="5">
        <v>200000</v>
      </c>
      <c r="F196" s="5">
        <v>1947600</v>
      </c>
    </row>
    <row r="197" spans="1:6">
      <c r="A197" s="1">
        <v>383</v>
      </c>
      <c r="B197" s="5">
        <v>4481100</v>
      </c>
      <c r="C197" s="5">
        <v>2340000</v>
      </c>
      <c r="D197" s="5">
        <v>2141100</v>
      </c>
      <c r="E197" s="5">
        <v>200000</v>
      </c>
      <c r="F197" s="5">
        <v>1941100</v>
      </c>
    </row>
    <row r="198" spans="1:6">
      <c r="A198" s="1">
        <v>384</v>
      </c>
      <c r="B198" s="5">
        <v>4454400</v>
      </c>
      <c r="C198" s="5">
        <v>2320000</v>
      </c>
      <c r="D198" s="5">
        <v>2134400</v>
      </c>
      <c r="E198" s="5">
        <v>200000</v>
      </c>
      <c r="F198" s="5">
        <v>1934400</v>
      </c>
    </row>
    <row r="199" spans="1:6">
      <c r="A199" s="1">
        <v>385</v>
      </c>
      <c r="B199" s="5">
        <v>4427500</v>
      </c>
      <c r="C199" s="5">
        <v>2300000</v>
      </c>
      <c r="D199" s="5">
        <v>2127500</v>
      </c>
      <c r="E199" s="5">
        <v>200000</v>
      </c>
      <c r="F199" s="5">
        <v>1927500</v>
      </c>
    </row>
    <row r="200" spans="1:6">
      <c r="A200" s="1">
        <v>386</v>
      </c>
      <c r="B200" s="5">
        <v>4400400</v>
      </c>
      <c r="C200" s="5">
        <v>2280000</v>
      </c>
      <c r="D200" s="5">
        <v>2120400</v>
      </c>
      <c r="E200" s="5">
        <v>200000</v>
      </c>
      <c r="F200" s="5">
        <v>1920400</v>
      </c>
    </row>
    <row r="201" spans="1:6">
      <c r="A201" s="1">
        <v>387</v>
      </c>
      <c r="B201" s="5">
        <v>4373100</v>
      </c>
      <c r="C201" s="5">
        <v>2260000</v>
      </c>
      <c r="D201" s="5">
        <v>2113100</v>
      </c>
      <c r="E201" s="5">
        <v>200000</v>
      </c>
      <c r="F201" s="5">
        <v>1913100</v>
      </c>
    </row>
    <row r="202" spans="1:6">
      <c r="A202" s="1">
        <v>388</v>
      </c>
      <c r="B202" s="5">
        <v>4345600</v>
      </c>
      <c r="C202" s="5">
        <v>2240000</v>
      </c>
      <c r="D202" s="5">
        <v>2105600</v>
      </c>
      <c r="E202" s="5">
        <v>200000</v>
      </c>
      <c r="F202" s="5">
        <v>1905600</v>
      </c>
    </row>
    <row r="203" spans="1:6">
      <c r="A203" s="1">
        <v>389</v>
      </c>
      <c r="B203" s="5">
        <v>4317900</v>
      </c>
      <c r="C203" s="5">
        <v>2220000</v>
      </c>
      <c r="D203" s="5">
        <v>2097900</v>
      </c>
      <c r="E203" s="5">
        <v>200000</v>
      </c>
      <c r="F203" s="5">
        <v>1897900</v>
      </c>
    </row>
    <row r="204" spans="1:6">
      <c r="A204" s="1">
        <v>390</v>
      </c>
      <c r="B204" s="5">
        <v>4290000</v>
      </c>
      <c r="C204" s="5">
        <v>2200000</v>
      </c>
      <c r="D204" s="5">
        <v>2090000</v>
      </c>
      <c r="E204" s="5">
        <v>200000</v>
      </c>
      <c r="F204" s="5">
        <v>1890000</v>
      </c>
    </row>
    <row r="205" spans="1:6">
      <c r="A205" s="1">
        <v>391</v>
      </c>
      <c r="B205" s="5">
        <v>4261900</v>
      </c>
      <c r="C205" s="5">
        <v>2180000</v>
      </c>
      <c r="D205" s="5">
        <v>2081900</v>
      </c>
      <c r="E205" s="5">
        <v>200000</v>
      </c>
      <c r="F205" s="5">
        <v>1881900</v>
      </c>
    </row>
    <row r="206" spans="1:6">
      <c r="A206" s="1">
        <v>392</v>
      </c>
      <c r="B206" s="5">
        <v>4233600</v>
      </c>
      <c r="C206" s="5">
        <v>2160000</v>
      </c>
      <c r="D206" s="5">
        <v>2073600</v>
      </c>
      <c r="E206" s="5">
        <v>200000</v>
      </c>
      <c r="F206" s="5">
        <v>1873600</v>
      </c>
    </row>
    <row r="207" spans="1:6">
      <c r="A207" s="1">
        <v>393</v>
      </c>
      <c r="B207" s="5">
        <v>4205100</v>
      </c>
      <c r="C207" s="5">
        <v>2140000</v>
      </c>
      <c r="D207" s="5">
        <v>2065100</v>
      </c>
      <c r="E207" s="5">
        <v>200000</v>
      </c>
      <c r="F207" s="5">
        <v>1865100</v>
      </c>
    </row>
    <row r="208" spans="1:6">
      <c r="A208" s="1">
        <v>394</v>
      </c>
      <c r="B208" s="5">
        <v>4176400</v>
      </c>
      <c r="C208" s="5">
        <v>2120000</v>
      </c>
      <c r="D208" s="5">
        <v>2056400</v>
      </c>
      <c r="E208" s="5">
        <v>200000</v>
      </c>
      <c r="F208" s="5">
        <v>1856400</v>
      </c>
    </row>
    <row r="209" spans="1:6">
      <c r="A209" s="1">
        <v>395</v>
      </c>
      <c r="B209" s="5">
        <v>4147500</v>
      </c>
      <c r="C209" s="5">
        <v>2100000</v>
      </c>
      <c r="D209" s="5">
        <v>2047500</v>
      </c>
      <c r="E209" s="5">
        <v>200000</v>
      </c>
      <c r="F209" s="5">
        <v>1847500</v>
      </c>
    </row>
    <row r="210" spans="1:6">
      <c r="A210" s="1">
        <v>396</v>
      </c>
      <c r="B210" s="5">
        <v>4118400</v>
      </c>
      <c r="C210" s="5">
        <v>2080000</v>
      </c>
      <c r="D210" s="5">
        <v>2038400</v>
      </c>
      <c r="E210" s="5">
        <v>200000</v>
      </c>
      <c r="F210" s="5">
        <v>1838400</v>
      </c>
    </row>
    <row r="211" spans="1:6">
      <c r="A211" s="1">
        <v>397</v>
      </c>
      <c r="B211" s="5">
        <v>4089100</v>
      </c>
      <c r="C211" s="5">
        <v>2060000</v>
      </c>
      <c r="D211" s="5">
        <v>2029100</v>
      </c>
      <c r="E211" s="5">
        <v>200000</v>
      </c>
      <c r="F211" s="5">
        <v>1829100</v>
      </c>
    </row>
    <row r="212" spans="1:6">
      <c r="A212" s="1">
        <v>398</v>
      </c>
      <c r="B212" s="5">
        <v>4059600</v>
      </c>
      <c r="C212" s="5">
        <v>2040000</v>
      </c>
      <c r="D212" s="5">
        <v>2019600</v>
      </c>
      <c r="E212" s="5">
        <v>200000</v>
      </c>
      <c r="F212" s="5">
        <v>1819600</v>
      </c>
    </row>
    <row r="213" spans="1:6">
      <c r="A213" s="1">
        <v>399</v>
      </c>
      <c r="B213" s="5">
        <v>4029900</v>
      </c>
      <c r="C213" s="5">
        <v>2020000</v>
      </c>
      <c r="D213" s="5">
        <v>2009900</v>
      </c>
      <c r="E213" s="5">
        <v>200000</v>
      </c>
      <c r="F213" s="5">
        <v>1809900</v>
      </c>
    </row>
    <row r="214" spans="1:6">
      <c r="A214" s="1">
        <v>400</v>
      </c>
      <c r="B214" s="5">
        <v>4000000</v>
      </c>
      <c r="C214" s="5">
        <v>2000000</v>
      </c>
      <c r="D214" s="5">
        <v>2000000</v>
      </c>
      <c r="E214" s="5">
        <v>200000</v>
      </c>
      <c r="F214" s="5">
        <v>1800000</v>
      </c>
    </row>
    <row r="215" spans="1:6">
      <c r="A215" s="1">
        <v>401</v>
      </c>
      <c r="B215" s="5">
        <v>3969900</v>
      </c>
      <c r="C215" s="5">
        <v>1980000</v>
      </c>
      <c r="D215" s="5">
        <v>1989900</v>
      </c>
      <c r="E215" s="5">
        <v>200000</v>
      </c>
      <c r="F215" s="5">
        <v>1789900</v>
      </c>
    </row>
    <row r="216" spans="1:6">
      <c r="A216" s="1">
        <v>402</v>
      </c>
      <c r="B216" s="5">
        <v>3939600</v>
      </c>
      <c r="C216" s="5">
        <v>1960000</v>
      </c>
      <c r="D216" s="5">
        <v>1979600</v>
      </c>
      <c r="E216" s="5">
        <v>200000</v>
      </c>
      <c r="F216" s="5">
        <v>1779600</v>
      </c>
    </row>
    <row r="217" spans="1:6">
      <c r="A217" s="1">
        <v>403</v>
      </c>
      <c r="B217" s="5">
        <v>3909100</v>
      </c>
      <c r="C217" s="5">
        <v>1940000</v>
      </c>
      <c r="D217" s="5">
        <v>1969100</v>
      </c>
      <c r="E217" s="5">
        <v>200000</v>
      </c>
      <c r="F217" s="5">
        <v>1769100</v>
      </c>
    </row>
    <row r="218" spans="1:6">
      <c r="A218" s="1">
        <v>404</v>
      </c>
      <c r="B218" s="5">
        <v>3878400</v>
      </c>
      <c r="C218" s="5">
        <v>1920000</v>
      </c>
      <c r="D218" s="5">
        <v>1958400</v>
      </c>
      <c r="E218" s="5">
        <v>200000</v>
      </c>
      <c r="F218" s="5">
        <v>1758400</v>
      </c>
    </row>
    <row r="219" spans="1:6">
      <c r="A219" s="1">
        <v>405</v>
      </c>
      <c r="B219" s="5">
        <v>3847500</v>
      </c>
      <c r="C219" s="5">
        <v>1900000</v>
      </c>
      <c r="D219" s="5">
        <v>1947500</v>
      </c>
      <c r="E219" s="5">
        <v>200000</v>
      </c>
      <c r="F219" s="5">
        <v>1747500</v>
      </c>
    </row>
    <row r="220" spans="1:6">
      <c r="A220" s="1">
        <v>406</v>
      </c>
      <c r="B220" s="5">
        <v>3816400</v>
      </c>
      <c r="C220" s="5">
        <v>1880000</v>
      </c>
      <c r="D220" s="5">
        <v>1936400</v>
      </c>
      <c r="E220" s="5">
        <v>200000</v>
      </c>
      <c r="F220" s="5">
        <v>1736400</v>
      </c>
    </row>
    <row r="221" spans="1:6">
      <c r="A221" s="1">
        <v>407</v>
      </c>
      <c r="B221" s="5">
        <v>3785100</v>
      </c>
      <c r="C221" s="5">
        <v>1860000</v>
      </c>
      <c r="D221" s="5">
        <v>1925100</v>
      </c>
      <c r="E221" s="5">
        <v>200000</v>
      </c>
      <c r="F221" s="5">
        <v>1725100</v>
      </c>
    </row>
    <row r="222" spans="1:6">
      <c r="A222" s="1">
        <v>408</v>
      </c>
      <c r="B222" s="5">
        <v>3753600</v>
      </c>
      <c r="C222" s="5">
        <v>1840000</v>
      </c>
      <c r="D222" s="5">
        <v>1913600</v>
      </c>
      <c r="E222" s="5">
        <v>200000</v>
      </c>
      <c r="F222" s="5">
        <v>1713600</v>
      </c>
    </row>
    <row r="223" spans="1:6">
      <c r="A223" s="1">
        <v>409</v>
      </c>
      <c r="B223" s="5">
        <v>3721900</v>
      </c>
      <c r="C223" s="5">
        <v>1820000</v>
      </c>
      <c r="D223" s="5">
        <v>1901900</v>
      </c>
      <c r="E223" s="5">
        <v>200000</v>
      </c>
      <c r="F223" s="5">
        <v>1701900</v>
      </c>
    </row>
    <row r="224" spans="1:6">
      <c r="A224" s="1">
        <v>410</v>
      </c>
      <c r="B224" s="5">
        <v>3690000</v>
      </c>
      <c r="C224" s="5">
        <v>1800000</v>
      </c>
      <c r="D224" s="5">
        <v>1890000</v>
      </c>
      <c r="E224" s="5">
        <v>200000</v>
      </c>
      <c r="F224" s="5">
        <v>1690000</v>
      </c>
    </row>
    <row r="225" spans="1:6">
      <c r="A225" s="1">
        <v>411</v>
      </c>
      <c r="B225" s="5">
        <v>3657900</v>
      </c>
      <c r="C225" s="5">
        <v>1780000</v>
      </c>
      <c r="D225" s="5">
        <v>1877900</v>
      </c>
      <c r="E225" s="5">
        <v>200000</v>
      </c>
      <c r="F225" s="5">
        <v>1677900</v>
      </c>
    </row>
    <row r="226" spans="1:6">
      <c r="A226" s="1">
        <v>412</v>
      </c>
      <c r="B226" s="5">
        <v>3625600</v>
      </c>
      <c r="C226" s="5">
        <v>1760000</v>
      </c>
      <c r="D226" s="5">
        <v>1865600</v>
      </c>
      <c r="E226" s="5">
        <v>200000</v>
      </c>
      <c r="F226" s="5">
        <v>1665600</v>
      </c>
    </row>
    <row r="227" spans="1:6">
      <c r="A227" s="1">
        <v>413</v>
      </c>
      <c r="B227" s="5">
        <v>3593100</v>
      </c>
      <c r="C227" s="5">
        <v>1740000</v>
      </c>
      <c r="D227" s="5">
        <v>1853100</v>
      </c>
      <c r="E227" s="5">
        <v>200000</v>
      </c>
      <c r="F227" s="5">
        <v>1653100</v>
      </c>
    </row>
    <row r="228" spans="1:6">
      <c r="A228" s="1">
        <v>414</v>
      </c>
      <c r="B228" s="5">
        <v>3560400</v>
      </c>
      <c r="C228" s="5">
        <v>1720000</v>
      </c>
      <c r="D228" s="5">
        <v>1840400</v>
      </c>
      <c r="E228" s="5">
        <v>200000</v>
      </c>
      <c r="F228" s="5">
        <v>1640400</v>
      </c>
    </row>
    <row r="229" spans="1:6">
      <c r="A229" s="1">
        <v>415</v>
      </c>
      <c r="B229" s="5">
        <v>3527500</v>
      </c>
      <c r="C229" s="5">
        <v>1700000</v>
      </c>
      <c r="D229" s="5">
        <v>1827500</v>
      </c>
      <c r="E229" s="5">
        <v>200000</v>
      </c>
      <c r="F229" s="5">
        <v>1627500</v>
      </c>
    </row>
    <row r="230" spans="1:6">
      <c r="A230" s="1">
        <v>416</v>
      </c>
      <c r="B230" s="5">
        <v>3494400</v>
      </c>
      <c r="C230" s="5">
        <v>1680000</v>
      </c>
      <c r="D230" s="5">
        <v>1814400</v>
      </c>
      <c r="E230" s="5">
        <v>200000</v>
      </c>
      <c r="F230" s="5">
        <v>1614400</v>
      </c>
    </row>
    <row r="231" spans="1:6">
      <c r="A231" s="1">
        <v>417</v>
      </c>
      <c r="B231" s="5">
        <v>3461100</v>
      </c>
      <c r="C231" s="5">
        <v>1660000</v>
      </c>
      <c r="D231" s="5">
        <v>1801100</v>
      </c>
      <c r="E231" s="5">
        <v>200000</v>
      </c>
      <c r="F231" s="5">
        <v>1601100</v>
      </c>
    </row>
    <row r="232" spans="1:6">
      <c r="A232" s="1">
        <v>418</v>
      </c>
      <c r="B232" s="5">
        <v>3427600</v>
      </c>
      <c r="C232" s="5">
        <v>1640000</v>
      </c>
      <c r="D232" s="5">
        <v>1787600</v>
      </c>
      <c r="E232" s="5">
        <v>200000</v>
      </c>
      <c r="F232" s="5">
        <v>1587600</v>
      </c>
    </row>
    <row r="233" spans="1:6">
      <c r="A233" s="1">
        <v>419</v>
      </c>
      <c r="B233" s="5">
        <v>3393900</v>
      </c>
      <c r="C233" s="5">
        <v>1620000</v>
      </c>
      <c r="D233" s="5">
        <v>1773900</v>
      </c>
      <c r="E233" s="5">
        <v>200000</v>
      </c>
      <c r="F233" s="5">
        <v>1573900</v>
      </c>
    </row>
    <row r="234" spans="1:6">
      <c r="A234" s="1">
        <v>420</v>
      </c>
      <c r="B234" s="5">
        <v>3360000</v>
      </c>
      <c r="C234" s="5">
        <v>1600000</v>
      </c>
      <c r="D234" s="5">
        <v>1760000</v>
      </c>
      <c r="E234" s="5">
        <v>200000</v>
      </c>
      <c r="F234" s="5">
        <v>1560000</v>
      </c>
    </row>
    <row r="235" spans="1:6">
      <c r="A235" s="1">
        <v>421</v>
      </c>
      <c r="B235" s="5">
        <v>3325900</v>
      </c>
      <c r="C235" s="5">
        <v>1580000</v>
      </c>
      <c r="D235" s="5">
        <v>1745900</v>
      </c>
      <c r="E235" s="5">
        <v>200000</v>
      </c>
      <c r="F235" s="5">
        <v>1545900</v>
      </c>
    </row>
    <row r="236" spans="1:6">
      <c r="A236" s="1">
        <v>422</v>
      </c>
      <c r="B236" s="5">
        <v>3291600</v>
      </c>
      <c r="C236" s="5">
        <v>1560000</v>
      </c>
      <c r="D236" s="5">
        <v>1731600</v>
      </c>
      <c r="E236" s="5">
        <v>200000</v>
      </c>
      <c r="F236" s="5">
        <v>1531600</v>
      </c>
    </row>
    <row r="237" spans="1:6">
      <c r="A237" s="1">
        <v>423</v>
      </c>
      <c r="B237" s="5">
        <v>3257100</v>
      </c>
      <c r="C237" s="5">
        <v>1540000</v>
      </c>
      <c r="D237" s="5">
        <v>1717100</v>
      </c>
      <c r="E237" s="5">
        <v>200000</v>
      </c>
      <c r="F237" s="5">
        <v>1517100</v>
      </c>
    </row>
    <row r="238" spans="1:6">
      <c r="A238" s="1">
        <v>424</v>
      </c>
      <c r="B238" s="5">
        <v>3222400</v>
      </c>
      <c r="C238" s="5">
        <v>1520000</v>
      </c>
      <c r="D238" s="5">
        <v>1702400</v>
      </c>
      <c r="E238" s="5">
        <v>200000</v>
      </c>
      <c r="F238" s="5">
        <v>1502400</v>
      </c>
    </row>
    <row r="239" spans="1:6">
      <c r="A239" s="1">
        <v>425</v>
      </c>
      <c r="B239" s="5">
        <v>3187500</v>
      </c>
      <c r="C239" s="5">
        <v>1500000</v>
      </c>
      <c r="D239" s="5">
        <v>1687500</v>
      </c>
      <c r="E239" s="5">
        <v>200000</v>
      </c>
      <c r="F239" s="5">
        <v>1487500</v>
      </c>
    </row>
    <row r="240" spans="1:6">
      <c r="A240" s="1">
        <v>426</v>
      </c>
      <c r="B240" s="5">
        <v>3152400</v>
      </c>
      <c r="C240" s="5">
        <v>1480000</v>
      </c>
      <c r="D240" s="5">
        <v>1672400</v>
      </c>
      <c r="E240" s="5">
        <v>200000</v>
      </c>
      <c r="F240" s="5">
        <v>1472400</v>
      </c>
    </row>
    <row r="241" spans="1:6">
      <c r="A241" s="1">
        <v>427</v>
      </c>
      <c r="B241" s="5">
        <v>3117100</v>
      </c>
      <c r="C241" s="5">
        <v>1460000</v>
      </c>
      <c r="D241" s="5">
        <v>1657100</v>
      </c>
      <c r="E241" s="5">
        <v>200000</v>
      </c>
      <c r="F241" s="5">
        <v>1457100</v>
      </c>
    </row>
    <row r="242" spans="1:6">
      <c r="A242" s="1">
        <v>428</v>
      </c>
      <c r="B242" s="5">
        <v>3081600</v>
      </c>
      <c r="C242" s="5">
        <v>1440000</v>
      </c>
      <c r="D242" s="5">
        <v>1641600</v>
      </c>
      <c r="E242" s="5">
        <v>200000</v>
      </c>
      <c r="F242" s="5">
        <v>1441600</v>
      </c>
    </row>
    <row r="243" spans="1:6">
      <c r="A243" s="1">
        <v>429</v>
      </c>
      <c r="B243" s="5">
        <v>3045900</v>
      </c>
      <c r="C243" s="5">
        <v>1420000</v>
      </c>
      <c r="D243" s="5">
        <v>1625900</v>
      </c>
      <c r="E243" s="5">
        <v>200000</v>
      </c>
      <c r="F243" s="5">
        <v>1425900</v>
      </c>
    </row>
    <row r="244" spans="1:6">
      <c r="A244" s="1">
        <v>430</v>
      </c>
      <c r="B244" s="5">
        <v>3010000</v>
      </c>
      <c r="C244" s="5">
        <v>1400000</v>
      </c>
      <c r="D244" s="5">
        <v>1610000</v>
      </c>
      <c r="E244" s="5">
        <v>200000</v>
      </c>
      <c r="F244" s="5">
        <v>1410000</v>
      </c>
    </row>
    <row r="245" spans="1:6">
      <c r="A245" s="1">
        <v>431</v>
      </c>
      <c r="B245" s="5">
        <v>2973900</v>
      </c>
      <c r="C245" s="5">
        <v>1380000</v>
      </c>
      <c r="D245" s="5">
        <v>1593900</v>
      </c>
      <c r="E245" s="5">
        <v>200000</v>
      </c>
      <c r="F245" s="5">
        <v>1393900</v>
      </c>
    </row>
    <row r="246" spans="1:6">
      <c r="A246" s="1">
        <v>432</v>
      </c>
      <c r="B246" s="5">
        <v>2937600</v>
      </c>
      <c r="C246" s="5">
        <v>1360000</v>
      </c>
      <c r="D246" s="5">
        <v>1577600</v>
      </c>
      <c r="E246" s="5">
        <v>200000</v>
      </c>
      <c r="F246" s="5">
        <v>1377600</v>
      </c>
    </row>
    <row r="247" spans="1:6">
      <c r="A247" s="1">
        <v>433</v>
      </c>
      <c r="B247" s="5">
        <v>2901100</v>
      </c>
      <c r="C247" s="5">
        <v>1340000</v>
      </c>
      <c r="D247" s="5">
        <v>1561100</v>
      </c>
      <c r="E247" s="5">
        <v>200000</v>
      </c>
      <c r="F247" s="5">
        <v>1361100</v>
      </c>
    </row>
    <row r="248" spans="1:6">
      <c r="A248" s="1">
        <v>434</v>
      </c>
      <c r="B248" s="5">
        <v>2864400</v>
      </c>
      <c r="C248" s="5">
        <v>1320000</v>
      </c>
      <c r="D248" s="5">
        <v>1544400</v>
      </c>
      <c r="E248" s="5">
        <v>200000</v>
      </c>
      <c r="F248" s="5">
        <v>1344400</v>
      </c>
    </row>
    <row r="249" spans="1:6">
      <c r="A249" s="1">
        <v>435</v>
      </c>
      <c r="B249" s="5">
        <v>2827500</v>
      </c>
      <c r="C249" s="5">
        <v>1300000</v>
      </c>
      <c r="D249" s="5">
        <v>1527500</v>
      </c>
      <c r="E249" s="5">
        <v>200000</v>
      </c>
      <c r="F249" s="5">
        <v>1327500</v>
      </c>
    </row>
    <row r="250" spans="1:6">
      <c r="A250" s="1">
        <v>436</v>
      </c>
      <c r="B250" s="5">
        <v>2790400</v>
      </c>
      <c r="C250" s="5">
        <v>1280000</v>
      </c>
      <c r="D250" s="5">
        <v>1510400</v>
      </c>
      <c r="E250" s="5">
        <v>200000</v>
      </c>
      <c r="F250" s="5">
        <v>1310400</v>
      </c>
    </row>
    <row r="251" spans="1:6">
      <c r="A251" s="1">
        <v>437</v>
      </c>
      <c r="B251" s="5">
        <v>2753100</v>
      </c>
      <c r="C251" s="5">
        <v>1260000</v>
      </c>
      <c r="D251" s="5">
        <v>1493100</v>
      </c>
      <c r="E251" s="5">
        <v>200000</v>
      </c>
      <c r="F251" s="5">
        <v>1293100</v>
      </c>
    </row>
    <row r="252" spans="1:6">
      <c r="A252" s="1">
        <v>438</v>
      </c>
      <c r="B252" s="5">
        <v>2715600</v>
      </c>
      <c r="C252" s="5">
        <v>1240000</v>
      </c>
      <c r="D252" s="5">
        <v>1475600</v>
      </c>
      <c r="E252" s="5">
        <v>200000</v>
      </c>
      <c r="F252" s="5">
        <v>1275600</v>
      </c>
    </row>
    <row r="253" spans="1:6">
      <c r="A253" s="1">
        <v>439</v>
      </c>
      <c r="B253" s="5">
        <v>2677900</v>
      </c>
      <c r="C253" s="5">
        <v>1220000</v>
      </c>
      <c r="D253" s="5">
        <v>1457900</v>
      </c>
      <c r="E253" s="5">
        <v>200000</v>
      </c>
      <c r="F253" s="5">
        <v>1257900</v>
      </c>
    </row>
    <row r="254" spans="1:6">
      <c r="A254" s="1">
        <v>440</v>
      </c>
      <c r="B254" s="5">
        <v>2640000</v>
      </c>
      <c r="C254" s="5">
        <v>1200000</v>
      </c>
      <c r="D254" s="5">
        <v>1440000</v>
      </c>
      <c r="E254" s="5">
        <v>200000</v>
      </c>
      <c r="F254" s="5">
        <v>1240000</v>
      </c>
    </row>
    <row r="255" spans="1:6">
      <c r="A255" s="1">
        <v>441</v>
      </c>
      <c r="B255" s="5">
        <v>2601900</v>
      </c>
      <c r="C255" s="5">
        <v>1180000</v>
      </c>
      <c r="D255" s="5">
        <v>1421900</v>
      </c>
      <c r="E255" s="5">
        <v>200000</v>
      </c>
      <c r="F255" s="5">
        <v>1221900</v>
      </c>
    </row>
    <row r="256" spans="1:6">
      <c r="A256" s="1">
        <v>442</v>
      </c>
      <c r="B256" s="5">
        <v>2563600</v>
      </c>
      <c r="C256" s="5">
        <v>1160000</v>
      </c>
      <c r="D256" s="5">
        <v>1403600</v>
      </c>
      <c r="E256" s="5">
        <v>200000</v>
      </c>
      <c r="F256" s="5">
        <v>1203600</v>
      </c>
    </row>
    <row r="257" spans="1:6">
      <c r="A257" s="1">
        <v>443</v>
      </c>
      <c r="B257" s="5">
        <v>2525100</v>
      </c>
      <c r="C257" s="5">
        <v>1140000</v>
      </c>
      <c r="D257" s="5">
        <v>1385100</v>
      </c>
      <c r="E257" s="5">
        <v>200000</v>
      </c>
      <c r="F257" s="5">
        <v>1185100</v>
      </c>
    </row>
    <row r="258" spans="1:6">
      <c r="A258" s="1">
        <v>444</v>
      </c>
      <c r="B258" s="5">
        <v>2486400</v>
      </c>
      <c r="C258" s="5">
        <v>1120000</v>
      </c>
      <c r="D258" s="5">
        <v>1366400</v>
      </c>
      <c r="E258" s="5">
        <v>200000</v>
      </c>
      <c r="F258" s="5">
        <v>1166400</v>
      </c>
    </row>
    <row r="259" spans="1:6">
      <c r="A259" s="1">
        <v>445</v>
      </c>
      <c r="B259" s="5">
        <v>2447500</v>
      </c>
      <c r="C259" s="5">
        <v>1100000</v>
      </c>
      <c r="D259" s="5">
        <v>1347500</v>
      </c>
      <c r="E259" s="5">
        <v>200000</v>
      </c>
      <c r="F259" s="5">
        <v>1147500</v>
      </c>
    </row>
    <row r="260" spans="1:6">
      <c r="A260" s="1">
        <v>446</v>
      </c>
      <c r="B260" s="5">
        <v>2408400</v>
      </c>
      <c r="C260" s="5">
        <v>1080000</v>
      </c>
      <c r="D260" s="5">
        <v>1328400</v>
      </c>
      <c r="E260" s="5">
        <v>200000</v>
      </c>
      <c r="F260" s="5">
        <v>1128400</v>
      </c>
    </row>
    <row r="261" spans="1:6">
      <c r="A261" s="1">
        <v>447</v>
      </c>
      <c r="B261" s="5">
        <v>2369100</v>
      </c>
      <c r="C261" s="5">
        <v>1060000</v>
      </c>
      <c r="D261" s="5">
        <v>1309100</v>
      </c>
      <c r="E261" s="5">
        <v>200000</v>
      </c>
      <c r="F261" s="5">
        <v>1109100</v>
      </c>
    </row>
    <row r="262" spans="1:6">
      <c r="A262" s="1">
        <v>448</v>
      </c>
      <c r="B262" s="5">
        <v>2329600</v>
      </c>
      <c r="C262" s="5">
        <v>1040000</v>
      </c>
      <c r="D262" s="5">
        <v>1289600</v>
      </c>
      <c r="E262" s="5">
        <v>200000</v>
      </c>
      <c r="F262" s="5">
        <v>1089600</v>
      </c>
    </row>
    <row r="263" spans="1:6">
      <c r="A263" s="1">
        <v>449</v>
      </c>
      <c r="B263" s="5">
        <v>2289900</v>
      </c>
      <c r="C263" s="5">
        <v>1020000</v>
      </c>
      <c r="D263" s="5">
        <v>1269900</v>
      </c>
      <c r="E263" s="5">
        <v>200000</v>
      </c>
      <c r="F263" s="5">
        <v>1069900</v>
      </c>
    </row>
    <row r="264" spans="1:6">
      <c r="A264" s="1">
        <v>450</v>
      </c>
      <c r="B264" s="5">
        <v>2250000</v>
      </c>
      <c r="C264" s="5">
        <v>1000000</v>
      </c>
      <c r="D264" s="5">
        <v>1250000</v>
      </c>
      <c r="E264" s="5">
        <v>200000</v>
      </c>
      <c r="F264" s="5">
        <v>1050000</v>
      </c>
    </row>
    <row r="265" spans="1:6">
      <c r="A265" s="1">
        <v>451</v>
      </c>
      <c r="B265" s="5">
        <v>2209900</v>
      </c>
      <c r="C265" s="5">
        <v>980000</v>
      </c>
      <c r="D265" s="5">
        <v>1229900</v>
      </c>
      <c r="E265" s="5">
        <v>200000</v>
      </c>
      <c r="F265" s="5">
        <v>1029900</v>
      </c>
    </row>
    <row r="266" spans="1:6">
      <c r="A266" s="1">
        <v>452</v>
      </c>
      <c r="B266" s="5">
        <v>2169600</v>
      </c>
      <c r="C266" s="5">
        <v>960000</v>
      </c>
      <c r="D266" s="5">
        <v>1209600</v>
      </c>
      <c r="E266" s="5">
        <v>200000</v>
      </c>
      <c r="F266" s="5">
        <v>1009600</v>
      </c>
    </row>
    <row r="267" spans="1:6">
      <c r="A267" s="1">
        <v>453</v>
      </c>
      <c r="B267" s="5">
        <v>2129100</v>
      </c>
      <c r="C267" s="5">
        <v>940000</v>
      </c>
      <c r="D267" s="5">
        <v>1189100</v>
      </c>
      <c r="E267" s="5">
        <v>200000</v>
      </c>
      <c r="F267" s="5">
        <v>989100</v>
      </c>
    </row>
    <row r="268" spans="1:6">
      <c r="A268" s="1">
        <v>454</v>
      </c>
      <c r="B268" s="5">
        <v>2088400</v>
      </c>
      <c r="C268" s="5">
        <v>920000</v>
      </c>
      <c r="D268" s="5">
        <v>1168400</v>
      </c>
      <c r="E268" s="5">
        <v>200000</v>
      </c>
      <c r="F268" s="5">
        <v>968400</v>
      </c>
    </row>
    <row r="269" spans="1:6">
      <c r="A269" s="1">
        <v>455</v>
      </c>
      <c r="B269" s="5">
        <v>2047500</v>
      </c>
      <c r="C269" s="5">
        <v>900000</v>
      </c>
      <c r="D269" s="5">
        <v>1147500</v>
      </c>
      <c r="E269" s="5">
        <v>200000</v>
      </c>
      <c r="F269" s="5">
        <v>947500</v>
      </c>
    </row>
    <row r="270" spans="1:6">
      <c r="A270" s="1">
        <v>456</v>
      </c>
      <c r="B270" s="5">
        <v>2006400</v>
      </c>
      <c r="C270" s="5">
        <v>880000</v>
      </c>
      <c r="D270" s="5">
        <v>1126400</v>
      </c>
      <c r="E270" s="5">
        <v>200000</v>
      </c>
      <c r="F270" s="5">
        <v>926400</v>
      </c>
    </row>
    <row r="271" spans="1:6">
      <c r="A271" s="1">
        <v>457</v>
      </c>
      <c r="B271" s="5">
        <v>1965100</v>
      </c>
      <c r="C271" s="5">
        <v>860000</v>
      </c>
      <c r="D271" s="5">
        <v>1105100</v>
      </c>
      <c r="E271" s="5">
        <v>200000</v>
      </c>
      <c r="F271" s="5">
        <v>905100</v>
      </c>
    </row>
    <row r="272" spans="1:6">
      <c r="A272" s="1">
        <v>458</v>
      </c>
      <c r="B272" s="5">
        <v>1923600</v>
      </c>
      <c r="C272" s="5">
        <v>840000</v>
      </c>
      <c r="D272" s="5">
        <v>1083600</v>
      </c>
      <c r="E272" s="5">
        <v>200000</v>
      </c>
      <c r="F272" s="5">
        <v>883600</v>
      </c>
    </row>
    <row r="273" spans="1:6">
      <c r="A273" s="1">
        <v>459</v>
      </c>
      <c r="B273" s="5">
        <v>1881900</v>
      </c>
      <c r="C273" s="5">
        <v>820000</v>
      </c>
      <c r="D273" s="5">
        <v>1061900</v>
      </c>
      <c r="E273" s="5">
        <v>200000</v>
      </c>
      <c r="F273" s="5">
        <v>861900</v>
      </c>
    </row>
    <row r="274" spans="1:6">
      <c r="A274" s="1">
        <v>460</v>
      </c>
      <c r="B274" s="5">
        <v>1840000</v>
      </c>
      <c r="C274" s="5">
        <v>800000</v>
      </c>
      <c r="D274" s="5">
        <v>1040000</v>
      </c>
      <c r="E274" s="5">
        <v>200000</v>
      </c>
      <c r="F274" s="5">
        <v>840000</v>
      </c>
    </row>
    <row r="275" spans="1:6">
      <c r="A275" s="1">
        <v>461</v>
      </c>
      <c r="B275" s="5">
        <v>1797900</v>
      </c>
      <c r="C275" s="5">
        <v>780000</v>
      </c>
      <c r="D275" s="5">
        <v>1017900</v>
      </c>
      <c r="E275" s="5">
        <v>200000</v>
      </c>
      <c r="F275" s="5">
        <v>817900</v>
      </c>
    </row>
    <row r="276" spans="1:6">
      <c r="A276" s="1">
        <v>462</v>
      </c>
      <c r="B276" s="5">
        <v>1755600</v>
      </c>
      <c r="C276" s="5">
        <v>760000</v>
      </c>
      <c r="D276" s="5">
        <v>995600</v>
      </c>
      <c r="E276" s="5">
        <v>200000</v>
      </c>
      <c r="F276" s="5">
        <v>795600</v>
      </c>
    </row>
    <row r="277" spans="1:6">
      <c r="A277" s="1">
        <v>463</v>
      </c>
      <c r="B277" s="5">
        <v>1713100</v>
      </c>
      <c r="C277" s="5">
        <v>740000</v>
      </c>
      <c r="D277" s="5">
        <v>973100</v>
      </c>
      <c r="E277" s="5">
        <v>200000</v>
      </c>
      <c r="F277" s="5">
        <v>773100</v>
      </c>
    </row>
    <row r="278" spans="1:6">
      <c r="A278" s="1">
        <v>464</v>
      </c>
      <c r="B278" s="5">
        <v>1670400</v>
      </c>
      <c r="C278" s="5">
        <v>720000</v>
      </c>
      <c r="D278" s="5">
        <v>950400</v>
      </c>
      <c r="E278" s="5">
        <v>200000</v>
      </c>
      <c r="F278" s="5">
        <v>750400</v>
      </c>
    </row>
    <row r="279" spans="1:6">
      <c r="A279" s="1">
        <v>465</v>
      </c>
      <c r="B279" s="5">
        <v>1627500</v>
      </c>
      <c r="C279" s="5">
        <v>700000</v>
      </c>
      <c r="D279" s="5">
        <v>927500</v>
      </c>
      <c r="E279" s="5">
        <v>200000</v>
      </c>
      <c r="F279" s="5">
        <v>727500</v>
      </c>
    </row>
    <row r="280" spans="1:6">
      <c r="A280" s="1">
        <v>466</v>
      </c>
      <c r="B280" s="5">
        <v>1584400</v>
      </c>
      <c r="C280" s="5">
        <v>680000</v>
      </c>
      <c r="D280" s="5">
        <v>904400</v>
      </c>
      <c r="E280" s="5">
        <v>200000</v>
      </c>
      <c r="F280" s="5">
        <v>704400</v>
      </c>
    </row>
    <row r="281" spans="1:6">
      <c r="A281" s="1">
        <v>467</v>
      </c>
      <c r="B281" s="5">
        <v>1541100</v>
      </c>
      <c r="C281" s="5">
        <v>660000</v>
      </c>
      <c r="D281" s="5">
        <v>881100</v>
      </c>
      <c r="E281" s="5">
        <v>200000</v>
      </c>
      <c r="F281" s="5">
        <v>681100</v>
      </c>
    </row>
    <row r="282" spans="1:6">
      <c r="A282" s="1">
        <v>468</v>
      </c>
      <c r="B282" s="5">
        <v>1497600</v>
      </c>
      <c r="C282" s="5">
        <v>640000</v>
      </c>
      <c r="D282" s="5">
        <v>857600</v>
      </c>
      <c r="E282" s="5">
        <v>200000</v>
      </c>
      <c r="F282" s="5">
        <v>657600</v>
      </c>
    </row>
    <row r="283" spans="1:6">
      <c r="A283" s="1">
        <v>469</v>
      </c>
      <c r="B283" s="5">
        <v>1453900</v>
      </c>
      <c r="C283" s="5">
        <v>620000</v>
      </c>
      <c r="D283" s="5">
        <v>833900</v>
      </c>
      <c r="E283" s="5">
        <v>200000</v>
      </c>
      <c r="F283" s="5">
        <v>633900</v>
      </c>
    </row>
    <row r="284" spans="1:6">
      <c r="A284" s="1">
        <v>470</v>
      </c>
      <c r="B284" s="5">
        <v>1410000</v>
      </c>
      <c r="C284" s="5">
        <v>600000</v>
      </c>
      <c r="D284" s="5">
        <v>810000</v>
      </c>
      <c r="E284" s="5">
        <v>200000</v>
      </c>
      <c r="F284" s="5">
        <v>610000</v>
      </c>
    </row>
    <row r="285" spans="1:6">
      <c r="A285" s="1">
        <v>471</v>
      </c>
      <c r="B285" s="5">
        <v>1365900</v>
      </c>
      <c r="C285" s="5">
        <v>580000</v>
      </c>
      <c r="D285" s="5">
        <v>785900</v>
      </c>
      <c r="E285" s="5">
        <v>200000</v>
      </c>
      <c r="F285" s="5">
        <v>585900</v>
      </c>
    </row>
    <row r="286" spans="1:6">
      <c r="A286" s="1">
        <v>472</v>
      </c>
      <c r="B286" s="5">
        <v>1321600</v>
      </c>
      <c r="C286" s="5">
        <v>560000</v>
      </c>
      <c r="D286" s="5">
        <v>761600</v>
      </c>
      <c r="E286" s="5">
        <v>200000</v>
      </c>
      <c r="F286" s="5">
        <v>561600</v>
      </c>
    </row>
    <row r="287" spans="1:6">
      <c r="A287" s="1">
        <v>473</v>
      </c>
      <c r="B287" s="5">
        <v>1277100</v>
      </c>
      <c r="C287" s="5">
        <v>540000</v>
      </c>
      <c r="D287" s="5">
        <v>737100</v>
      </c>
      <c r="E287" s="5">
        <v>200000</v>
      </c>
      <c r="F287" s="5">
        <v>537100</v>
      </c>
    </row>
    <row r="288" spans="1:6">
      <c r="A288" s="1">
        <v>474</v>
      </c>
      <c r="B288" s="5">
        <v>1232400</v>
      </c>
      <c r="C288" s="5">
        <v>520000</v>
      </c>
      <c r="D288" s="5">
        <v>712400</v>
      </c>
      <c r="E288" s="5">
        <v>200000</v>
      </c>
      <c r="F288" s="5">
        <v>512400</v>
      </c>
    </row>
    <row r="289" spans="1:6">
      <c r="A289" s="1">
        <v>475</v>
      </c>
      <c r="B289" s="5">
        <v>1187500</v>
      </c>
      <c r="C289" s="5">
        <v>500000</v>
      </c>
      <c r="D289" s="5">
        <v>687500</v>
      </c>
      <c r="E289" s="5">
        <v>200000</v>
      </c>
      <c r="F289" s="5">
        <v>487500</v>
      </c>
    </row>
    <row r="290" spans="1:6">
      <c r="A290" s="1">
        <v>476</v>
      </c>
      <c r="B290" s="5">
        <v>1142400</v>
      </c>
      <c r="C290" s="5">
        <v>480000</v>
      </c>
      <c r="D290" s="5">
        <v>662400</v>
      </c>
      <c r="E290" s="5">
        <v>200000</v>
      </c>
      <c r="F290" s="5">
        <v>462400</v>
      </c>
    </row>
    <row r="291" spans="1:6">
      <c r="A291" s="1">
        <v>477</v>
      </c>
      <c r="B291" s="5">
        <v>1097100</v>
      </c>
      <c r="C291" s="5">
        <v>460000</v>
      </c>
      <c r="D291" s="5">
        <v>637100</v>
      </c>
      <c r="E291" s="5">
        <v>200000</v>
      </c>
      <c r="F291" s="5">
        <v>437100</v>
      </c>
    </row>
    <row r="292" spans="1:6">
      <c r="A292" s="1">
        <v>478</v>
      </c>
      <c r="B292" s="5">
        <v>1051600</v>
      </c>
      <c r="C292" s="5">
        <v>440000</v>
      </c>
      <c r="D292" s="5">
        <v>611600</v>
      </c>
      <c r="E292" s="5">
        <v>200000</v>
      </c>
      <c r="F292" s="5">
        <v>411600</v>
      </c>
    </row>
    <row r="293" spans="1:6">
      <c r="A293" s="1">
        <v>479</v>
      </c>
      <c r="B293" s="5">
        <v>1005900</v>
      </c>
      <c r="C293" s="5">
        <v>420000</v>
      </c>
      <c r="D293" s="5">
        <v>585900</v>
      </c>
      <c r="E293" s="5">
        <v>200000</v>
      </c>
      <c r="F293" s="5">
        <v>385900</v>
      </c>
    </row>
    <row r="294" spans="1:6">
      <c r="A294" s="1">
        <v>480</v>
      </c>
      <c r="B294" s="5">
        <v>960000</v>
      </c>
      <c r="C294" s="5">
        <v>400000</v>
      </c>
      <c r="D294" s="5">
        <v>560000</v>
      </c>
      <c r="E294" s="5">
        <v>200000</v>
      </c>
      <c r="F294" s="5">
        <v>360000</v>
      </c>
    </row>
    <row r="295" spans="1:6">
      <c r="A295" s="1">
        <v>481</v>
      </c>
      <c r="B295" s="5">
        <v>913900</v>
      </c>
      <c r="C295" s="5">
        <v>380000</v>
      </c>
      <c r="D295" s="5">
        <v>533900</v>
      </c>
      <c r="E295" s="5">
        <v>200000</v>
      </c>
      <c r="F295" s="5">
        <v>333900</v>
      </c>
    </row>
    <row r="296" spans="1:6">
      <c r="A296" s="1">
        <v>482</v>
      </c>
      <c r="B296" s="5">
        <v>867600</v>
      </c>
      <c r="C296" s="5">
        <v>360000</v>
      </c>
      <c r="D296" s="5">
        <v>507600</v>
      </c>
      <c r="E296" s="5">
        <v>200000</v>
      </c>
      <c r="F296" s="5">
        <v>307600</v>
      </c>
    </row>
    <row r="297" spans="1:6">
      <c r="A297" s="1">
        <v>483</v>
      </c>
      <c r="B297" s="5">
        <v>821100</v>
      </c>
      <c r="C297" s="5">
        <v>340000</v>
      </c>
      <c r="D297" s="5">
        <v>481100</v>
      </c>
      <c r="E297" s="5">
        <v>200000</v>
      </c>
      <c r="F297" s="5">
        <v>281100</v>
      </c>
    </row>
    <row r="298" spans="1:6">
      <c r="A298" s="1">
        <v>484</v>
      </c>
      <c r="B298" s="5">
        <v>774400</v>
      </c>
      <c r="C298" s="5">
        <v>320000</v>
      </c>
      <c r="D298" s="5">
        <v>454400</v>
      </c>
      <c r="E298" s="5">
        <v>200000</v>
      </c>
      <c r="F298" s="5">
        <v>254400</v>
      </c>
    </row>
    <row r="299" spans="1:6">
      <c r="A299" s="1">
        <v>485</v>
      </c>
      <c r="B299" s="5">
        <v>727500</v>
      </c>
      <c r="C299" s="5">
        <v>300000</v>
      </c>
      <c r="D299" s="5">
        <v>427500</v>
      </c>
      <c r="E299" s="5">
        <v>200000</v>
      </c>
      <c r="F299" s="5">
        <v>227500</v>
      </c>
    </row>
    <row r="300" spans="1:6">
      <c r="A300" s="1">
        <v>486</v>
      </c>
      <c r="B300" s="5">
        <v>680400</v>
      </c>
      <c r="C300" s="5">
        <v>280000</v>
      </c>
      <c r="D300" s="5">
        <v>400400</v>
      </c>
      <c r="E300" s="5">
        <v>200000</v>
      </c>
      <c r="F300" s="5">
        <v>200400</v>
      </c>
    </row>
    <row r="301" spans="1:6">
      <c r="A301" s="1">
        <v>487</v>
      </c>
      <c r="B301" s="5">
        <v>633100</v>
      </c>
      <c r="C301" s="5">
        <v>260000</v>
      </c>
      <c r="D301" s="5">
        <v>373100</v>
      </c>
      <c r="E301" s="5">
        <v>200000</v>
      </c>
      <c r="F301" s="5">
        <v>173100</v>
      </c>
    </row>
    <row r="302" spans="1:6">
      <c r="A302" s="1">
        <v>488</v>
      </c>
      <c r="B302" s="5">
        <v>585600</v>
      </c>
      <c r="C302" s="5">
        <v>240000</v>
      </c>
      <c r="D302" s="5">
        <v>345600</v>
      </c>
      <c r="E302" s="5">
        <v>200000</v>
      </c>
      <c r="F302" s="5">
        <v>145600</v>
      </c>
    </row>
    <row r="303" spans="1:6">
      <c r="A303" s="1">
        <v>489</v>
      </c>
      <c r="B303" s="5">
        <v>537900</v>
      </c>
      <c r="C303" s="5">
        <v>220000</v>
      </c>
      <c r="D303" s="5">
        <v>317900</v>
      </c>
      <c r="E303" s="5">
        <v>200000</v>
      </c>
      <c r="F303" s="5">
        <v>117900</v>
      </c>
    </row>
    <row r="304" spans="1:6">
      <c r="A304" s="1">
        <v>490</v>
      </c>
      <c r="B304" s="5">
        <v>490000</v>
      </c>
      <c r="C304" s="5">
        <v>200000</v>
      </c>
      <c r="D304" s="5">
        <v>290000</v>
      </c>
      <c r="E304" s="5">
        <v>200000</v>
      </c>
      <c r="F304" s="5">
        <v>90000</v>
      </c>
    </row>
    <row r="305" spans="1:6">
      <c r="A305" s="1">
        <v>491</v>
      </c>
      <c r="B305" s="5">
        <v>441900</v>
      </c>
      <c r="C305" s="5">
        <v>180000</v>
      </c>
      <c r="D305" s="5">
        <v>261900</v>
      </c>
      <c r="E305" s="5">
        <v>200000</v>
      </c>
      <c r="F305" s="5">
        <v>61900</v>
      </c>
    </row>
    <row r="306" spans="1:6">
      <c r="A306" s="1">
        <v>492</v>
      </c>
      <c r="B306" s="5">
        <v>393600</v>
      </c>
      <c r="C306" s="5">
        <v>160000</v>
      </c>
      <c r="D306" s="5">
        <v>233600</v>
      </c>
      <c r="E306" s="5">
        <v>200000</v>
      </c>
      <c r="F306" s="5">
        <v>33600</v>
      </c>
    </row>
    <row r="307" spans="1:6">
      <c r="A307" s="1">
        <v>493</v>
      </c>
      <c r="B307" s="5">
        <v>345100</v>
      </c>
      <c r="C307" s="5">
        <v>140000</v>
      </c>
      <c r="D307" s="5">
        <v>205100</v>
      </c>
      <c r="E307" s="5">
        <v>200000</v>
      </c>
      <c r="F307" s="5">
        <v>5100</v>
      </c>
    </row>
    <row r="308" spans="1:6">
      <c r="A308" s="1">
        <v>494</v>
      </c>
      <c r="B308" s="5">
        <v>296400</v>
      </c>
      <c r="C308" s="5">
        <v>120000</v>
      </c>
      <c r="D308" s="5">
        <v>176400</v>
      </c>
      <c r="E308" s="5">
        <v>200000</v>
      </c>
      <c r="F308" s="5">
        <v>-23600</v>
      </c>
    </row>
    <row r="309" spans="1:6">
      <c r="A309" s="1">
        <v>495</v>
      </c>
      <c r="B309" s="5">
        <v>247500</v>
      </c>
      <c r="C309" s="5">
        <v>100000</v>
      </c>
      <c r="D309" s="5">
        <v>147500</v>
      </c>
      <c r="E309" s="5">
        <v>200000</v>
      </c>
      <c r="F309" s="5">
        <v>-52500</v>
      </c>
    </row>
    <row r="310" spans="1:6">
      <c r="A310" s="1">
        <v>496</v>
      </c>
      <c r="B310" s="5">
        <v>198400</v>
      </c>
      <c r="C310" s="5">
        <v>80000</v>
      </c>
      <c r="D310" s="5">
        <v>118400</v>
      </c>
      <c r="E310" s="5">
        <v>200000</v>
      </c>
      <c r="F310" s="5">
        <v>-81600</v>
      </c>
    </row>
    <row r="311" spans="1:6">
      <c r="A311" s="1">
        <v>497</v>
      </c>
      <c r="B311" s="5">
        <v>149100</v>
      </c>
      <c r="C311" s="5">
        <v>60000</v>
      </c>
      <c r="D311" s="5">
        <v>89100</v>
      </c>
      <c r="E311" s="5">
        <v>200000</v>
      </c>
      <c r="F311" s="5">
        <v>-110900</v>
      </c>
    </row>
    <row r="312" spans="1:6">
      <c r="A312" s="1">
        <v>498</v>
      </c>
      <c r="B312" s="5">
        <v>99600</v>
      </c>
      <c r="C312" s="5">
        <v>40000</v>
      </c>
      <c r="D312" s="5">
        <v>59600</v>
      </c>
      <c r="E312" s="5">
        <v>200000</v>
      </c>
      <c r="F312" s="5">
        <v>-140400</v>
      </c>
    </row>
    <row r="313" spans="1:6">
      <c r="A313" s="1">
        <v>499</v>
      </c>
      <c r="B313" s="5">
        <v>49900</v>
      </c>
      <c r="C313" s="5">
        <v>20000</v>
      </c>
      <c r="D313" s="5">
        <v>29900</v>
      </c>
      <c r="E313" s="5">
        <v>200000</v>
      </c>
      <c r="F313" s="5">
        <v>-170100</v>
      </c>
    </row>
    <row r="314" spans="1:6">
      <c r="A314" s="1">
        <v>500</v>
      </c>
      <c r="B314" s="1">
        <v>0</v>
      </c>
      <c r="C314" s="1">
        <v>0</v>
      </c>
      <c r="D314" s="1">
        <v>0</v>
      </c>
      <c r="E314" s="1">
        <v>200000</v>
      </c>
      <c r="F314" s="1">
        <v>-200000</v>
      </c>
    </row>
  </sheetData>
  <conditionalFormatting sqref="F14:F314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10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A6D0A-43B9-044F-882A-CBFF2555AF81}">
  <dimension ref="A1:XFD1048575"/>
  <sheetViews>
    <sheetView workbookViewId="0">
      <selection activeCell="B8" sqref="B8"/>
    </sheetView>
  </sheetViews>
  <sheetFormatPr baseColWidth="10" defaultRowHeight="16"/>
  <cols>
    <col min="1" max="16384" width="10.7109375" style="1"/>
  </cols>
  <sheetData>
    <row r="1" spans="1:7">
      <c r="A1" s="1" t="s">
        <v>17</v>
      </c>
    </row>
    <row r="2" spans="1:7">
      <c r="A2" s="1" t="s">
        <v>13</v>
      </c>
      <c r="C2" s="1" t="s">
        <v>12</v>
      </c>
    </row>
    <row r="3" spans="1:7">
      <c r="A3" s="1" t="s">
        <v>6</v>
      </c>
      <c r="B3" s="1">
        <v>200</v>
      </c>
    </row>
    <row r="4" spans="1:7">
      <c r="A4" s="1" t="s">
        <v>9</v>
      </c>
      <c r="B4" s="1">
        <v>200000</v>
      </c>
    </row>
    <row r="5" spans="1:7">
      <c r="A5" s="1" t="s">
        <v>18</v>
      </c>
    </row>
    <row r="7" spans="1:7">
      <c r="A7" s="1" t="s">
        <v>4</v>
      </c>
      <c r="B7" s="1" t="s">
        <v>3</v>
      </c>
      <c r="C7" s="1" t="s">
        <v>0</v>
      </c>
      <c r="D7" s="1" t="s">
        <v>14</v>
      </c>
      <c r="E7" s="1" t="s">
        <v>15</v>
      </c>
      <c r="F7" s="1" t="s">
        <v>9</v>
      </c>
      <c r="G7" s="1" t="s">
        <v>16</v>
      </c>
    </row>
    <row r="8" spans="1:7">
      <c r="A8" s="7">
        <f>-100*B8+50000</f>
        <v>15000.000000000007</v>
      </c>
      <c r="B8" s="7">
        <v>349.99999999999994</v>
      </c>
      <c r="C8" s="7">
        <f>A8*B8</f>
        <v>5250000.0000000019</v>
      </c>
      <c r="D8" s="7">
        <f>A8*B3</f>
        <v>3000000.0000000014</v>
      </c>
      <c r="E8" s="7">
        <f>C8-D8</f>
        <v>2250000.0000000005</v>
      </c>
      <c r="F8" s="7">
        <f>B4</f>
        <v>200000</v>
      </c>
      <c r="G8" s="7">
        <f>E8-F8</f>
        <v>2050000.0000000005</v>
      </c>
    </row>
    <row r="1048550" spans="16384:16384">
      <c r="XFD1048550" s="1" cm="1">
        <f t="array" ref="XFD1048550">solver_pre</f>
        <v>9.9999999999999995E-7</v>
      </c>
    </row>
    <row r="1048551" spans="16384:16384">
      <c r="XFD1048551" s="1" cm="1">
        <f t="array" ref="XFD1048551">solver_scl</f>
        <v>1</v>
      </c>
    </row>
    <row r="1048552" spans="16384:16384">
      <c r="XFD1048552" s="1" cm="1">
        <f t="array" ref="XFD1048552">solver_rlx</f>
        <v>2</v>
      </c>
    </row>
    <row r="1048553" spans="16384:16384">
      <c r="XFD1048553" s="1" cm="1">
        <f t="array" ref="XFD1048553">solver_tol</f>
        <v>0.01</v>
      </c>
    </row>
    <row r="1048554" spans="16384:16384">
      <c r="XFD1048554" s="1" cm="1">
        <f t="array" ref="XFD1048554">solver_cvg</f>
        <v>1E-4</v>
      </c>
    </row>
    <row r="1048555" spans="16384:16384">
      <c r="XFD1048555" s="1" t="e" cm="1">
        <f t="array" ref="XFD1048555">AREAS(solver_adj1)</f>
        <v>#NAME?</v>
      </c>
    </row>
    <row r="1048556" spans="16384:16384">
      <c r="XFD1048556" s="1" cm="1">
        <f t="array" ref="XFD1048556">solver_ssz</f>
        <v>100</v>
      </c>
    </row>
    <row r="1048557" spans="16384:16384">
      <c r="XFD1048557" s="1" cm="1">
        <f t="array" ref="XFD1048557">solver_rsd</f>
        <v>0</v>
      </c>
    </row>
    <row r="1048558" spans="16384:16384">
      <c r="XFD1048558" s="1" cm="1">
        <f t="array" ref="XFD1048558">solver_mrt</f>
        <v>7.4999999999999997E-2</v>
      </c>
    </row>
    <row r="1048559" spans="16384:16384">
      <c r="XFD1048559" s="1" cm="1">
        <f t="array" ref="XFD1048559">solver_mni</f>
        <v>30</v>
      </c>
    </row>
    <row r="1048560" spans="16384:16384">
      <c r="XFD1048560" s="1" cm="1">
        <f t="array" ref="XFD1048560">solver_rbv</f>
        <v>1</v>
      </c>
    </row>
    <row r="1048561" spans="16384:16384">
      <c r="XFD1048561" s="1" cm="1">
        <f t="array" ref="XFD1048561">solver_neg</f>
        <v>1</v>
      </c>
    </row>
    <row r="1048562" spans="16384:16384">
      <c r="XFD1048562" s="1" t="e" cm="1">
        <f t="array" ref="XFD1048562">solver_ntr</f>
        <v>#NAME?</v>
      </c>
    </row>
    <row r="1048563" spans="16384:16384">
      <c r="XFD1048563" s="1" t="e" cm="1">
        <f t="array" ref="XFD1048563">solver_acc</f>
        <v>#NAME?</v>
      </c>
    </row>
    <row r="1048564" spans="16384:16384">
      <c r="XFD1048564" s="1" t="e" cm="1">
        <f t="array" ref="XFD1048564">solver_res</f>
        <v>#NAME?</v>
      </c>
    </row>
    <row r="1048565" spans="16384:16384">
      <c r="XFD1048565" s="1" t="e" cm="1">
        <f t="array" ref="XFD1048565">solver_ars</f>
        <v>#NAME?</v>
      </c>
    </row>
    <row r="1048566" spans="16384:16384">
      <c r="XFD1048566" s="1" t="e" cm="1">
        <f t="array" ref="XFD1048566">solver_sta</f>
        <v>#NAME?</v>
      </c>
    </row>
    <row r="1048567" spans="16384:16384">
      <c r="XFD1048567" s="1" t="e" cm="1">
        <f t="array" ref="XFD1048567">solver_met</f>
        <v>#NAME?</v>
      </c>
    </row>
    <row r="1048568" spans="16384:16384">
      <c r="XFD1048568" s="1" t="e" cm="1">
        <f t="array" ref="XFD1048568">solver_soc</f>
        <v>#NAME?</v>
      </c>
    </row>
    <row r="1048569" spans="16384:16384">
      <c r="XFD1048569" s="1" t="e" cm="1">
        <f t="array" ref="XFD1048569">solver_lpt</f>
        <v>#NAME?</v>
      </c>
    </row>
    <row r="1048570" spans="16384:16384">
      <c r="XFD1048570" s="1" t="e" cm="1">
        <f t="array" ref="XFD1048570">solver_lpp</f>
        <v>#NAME?</v>
      </c>
    </row>
    <row r="1048571" spans="16384:16384">
      <c r="XFD1048571" s="1" t="e" cm="1">
        <f t="array" ref="XFD1048571">solver_gap</f>
        <v>#NAME?</v>
      </c>
    </row>
    <row r="1048572" spans="16384:16384">
      <c r="XFD1048572" s="1" t="e" cm="1">
        <f t="array" ref="XFD1048572">solver_ips</f>
        <v>#NAME?</v>
      </c>
    </row>
    <row r="1048573" spans="16384:16384">
      <c r="XFD1048573" s="1" t="e" cm="1">
        <f t="array" ref="XFD1048573">solver_fea</f>
        <v>#NAME?</v>
      </c>
    </row>
    <row r="1048574" spans="16384:16384">
      <c r="XFD1048574" s="1" t="e" cm="1">
        <f t="array" ref="XFD1048574">solver_ipi</f>
        <v>#NAME?</v>
      </c>
    </row>
    <row r="1048575" spans="16384:16384">
      <c r="XFD1048575" s="1" t="e" cm="1">
        <f t="array" ref="XFD1048575">solver_ipd</f>
        <v>#NAME?</v>
      </c>
    </row>
  </sheetData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81D1624F-B027-C141-A70D-66F0659A3328}">
          <xm:f>'Målsøgning optimering'!1:1048576</xm:f>
        </x15:webExtension>
        <x15:webExtension appRef="{540071F6-22BF-CB49-BEAD-5039A003235D}">
          <xm:f>'Målsøgning optimering'!XFD1048550:XFD1048575</xm:f>
        </x15:webExtension>
      </x15:webExtens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C2F85-8C1A-4E40-9DBC-3D5152365871}">
  <dimension ref="A1:L31"/>
  <sheetViews>
    <sheetView tabSelected="1" workbookViewId="0">
      <selection activeCell="C11" sqref="C11"/>
    </sheetView>
  </sheetViews>
  <sheetFormatPr baseColWidth="10" defaultRowHeight="16"/>
  <cols>
    <col min="1" max="1" width="11.7109375" bestFit="1" customWidth="1"/>
    <col min="4" max="4" width="11.7109375" bestFit="1" customWidth="1"/>
  </cols>
  <sheetData>
    <row r="1" spans="1:12">
      <c r="A1" t="s">
        <v>25</v>
      </c>
    </row>
    <row r="2" spans="1:12">
      <c r="A2" t="s">
        <v>21</v>
      </c>
    </row>
    <row r="4" spans="1:12">
      <c r="A4" t="s">
        <v>20</v>
      </c>
      <c r="B4" t="s">
        <v>22</v>
      </c>
      <c r="C4" t="s">
        <v>23</v>
      </c>
      <c r="D4" t="s">
        <v>24</v>
      </c>
    </row>
    <row r="5" spans="1:12">
      <c r="A5">
        <v>350000</v>
      </c>
      <c r="B5">
        <v>10</v>
      </c>
      <c r="C5" s="2">
        <v>0.01</v>
      </c>
      <c r="D5" s="10">
        <f>PMT(C5,B5,A5)</f>
        <v>-36953.726792909969</v>
      </c>
    </row>
    <row r="10" spans="1:12">
      <c r="A10" s="9">
        <f>D5</f>
        <v>-36953.726792909969</v>
      </c>
      <c r="B10" s="2">
        <v>0</v>
      </c>
      <c r="C10" s="2">
        <v>0.01</v>
      </c>
      <c r="D10" s="2">
        <v>0.02</v>
      </c>
      <c r="E10" s="2">
        <v>0.03</v>
      </c>
      <c r="F10" s="2">
        <v>0.04</v>
      </c>
      <c r="G10" s="2">
        <v>0.05</v>
      </c>
      <c r="H10" s="2">
        <v>0.06</v>
      </c>
      <c r="I10" s="2">
        <v>7.0000000000000007E-2</v>
      </c>
      <c r="J10" s="2">
        <v>0.08</v>
      </c>
      <c r="K10" s="2">
        <v>0.09</v>
      </c>
      <c r="L10" s="2">
        <v>0.1</v>
      </c>
    </row>
    <row r="11" spans="1:12">
      <c r="A11">
        <v>10</v>
      </c>
      <c r="B11">
        <f t="dataTable" ref="B11:L31" dt2D="1" dtr="1" r1="C5" r2="B5"/>
        <v>-35000</v>
      </c>
      <c r="C11">
        <v>-36953.726792909969</v>
      </c>
      <c r="D11">
        <v>-38964.28475286076</v>
      </c>
      <c r="E11">
        <v>-41030.677311805855</v>
      </c>
      <c r="F11">
        <v>-43151.830515547786</v>
      </c>
      <c r="G11">
        <v>-45326.601237909832</v>
      </c>
      <c r="H11">
        <v>-47553.785377134336</v>
      </c>
      <c r="I11">
        <v>-49832.125954577648</v>
      </c>
      <c r="J11">
        <v>-52160.321043976401</v>
      </c>
      <c r="K11">
        <v>-54537.031468161826</v>
      </c>
      <c r="L11">
        <v>-56960.888208879071</v>
      </c>
    </row>
    <row r="12" spans="1:12">
      <c r="A12">
        <v>11</v>
      </c>
      <c r="B12">
        <v>-31818.18181818182</v>
      </c>
      <c r="C12">
        <v>-33758.926498942368</v>
      </c>
      <c r="D12">
        <v>-35762.279988275928</v>
      </c>
      <c r="E12">
        <v>-37827.106744137353</v>
      </c>
      <c r="F12">
        <v>-39952.163740563388</v>
      </c>
      <c r="G12">
        <v>-42136.112021733818</v>
      </c>
      <c r="H12">
        <v>-44377.528334136099</v>
      </c>
      <c r="I12">
        <v>-46674.916692685714</v>
      </c>
      <c r="J12">
        <v>-49026.71975057196</v>
      </c>
      <c r="K12">
        <v>-51431.329857724573</v>
      </c>
      <c r="L12">
        <v>-53887.099708615133</v>
      </c>
    </row>
    <row r="13" spans="1:12">
      <c r="A13">
        <v>12</v>
      </c>
      <c r="B13">
        <v>-29166.666666666668</v>
      </c>
      <c r="C13">
        <v>-31097.076037419592</v>
      </c>
      <c r="D13">
        <v>-33095.858818033019</v>
      </c>
      <c r="E13">
        <v>-35161.729915537057</v>
      </c>
      <c r="F13">
        <v>-37293.260440119811</v>
      </c>
      <c r="G13">
        <v>-39488.893507285393</v>
      </c>
      <c r="H13">
        <v>-41746.960283232278</v>
      </c>
      <c r="I13">
        <v>-44065.69602925716</v>
      </c>
      <c r="J13">
        <v>-46443.255923564342</v>
      </c>
      <c r="K13">
        <v>-48877.730464326291</v>
      </c>
      <c r="L13">
        <v>-51367.160285100574</v>
      </c>
    </row>
    <row r="14" spans="1:12">
      <c r="A14">
        <v>13</v>
      </c>
      <c r="B14">
        <v>-26923.076923076922</v>
      </c>
      <c r="C14">
        <v>-28845.186883954077</v>
      </c>
      <c r="D14">
        <v>-30841.423435093588</v>
      </c>
      <c r="E14">
        <v>-32910.340384364812</v>
      </c>
      <c r="F14">
        <v>-35050.304734911406</v>
      </c>
      <c r="G14">
        <v>-37259.517808704681</v>
      </c>
      <c r="H14">
        <v>-39536.036869006697</v>
      </c>
      <c r="I14">
        <v>-41877.79684769005</v>
      </c>
      <c r="J14">
        <v>-44282.6318187945</v>
      </c>
      <c r="K14">
        <v>-46748.295901187616</v>
      </c>
      <c r="L14">
        <v>-49272.483318555765</v>
      </c>
    </row>
    <row r="15" spans="1:12">
      <c r="A15">
        <v>14</v>
      </c>
      <c r="B15">
        <v>-25000</v>
      </c>
      <c r="C15">
        <v>-26915.410084386767</v>
      </c>
      <c r="D15">
        <v>-28910.689564747154</v>
      </c>
      <c r="E15">
        <v>-30984.21864673142</v>
      </c>
      <c r="F15">
        <v>-33134.140569739939</v>
      </c>
      <c r="G15">
        <v>-35358.389310041086</v>
      </c>
      <c r="H15">
        <v>-37654.718152133391</v>
      </c>
      <c r="I15">
        <v>-40020.728516944975</v>
      </c>
      <c r="J15">
        <v>-42453.898489744293</v>
      </c>
      <c r="K15">
        <v>-44951.610556494612</v>
      </c>
      <c r="L15">
        <v>-47511.178130722852</v>
      </c>
    </row>
    <row r="16" spans="1:12">
      <c r="A16">
        <v>15</v>
      </c>
      <c r="B16">
        <v>-23333.333333333332</v>
      </c>
      <c r="C16">
        <v>-25243.323064717679</v>
      </c>
      <c r="D16">
        <v>-27238.915287585442</v>
      </c>
      <c r="E16">
        <v>-29318.30316180081</v>
      </c>
      <c r="F16">
        <v>-31479.385129840615</v>
      </c>
      <c r="G16">
        <v>-33719.800663235532</v>
      </c>
      <c r="H16">
        <v>-36036.96738435945</v>
      </c>
      <c r="I16">
        <v>-38428.11864535229</v>
      </c>
      <c r="J16">
        <v>-40890.340727607014</v>
      </c>
      <c r="K16">
        <v>-43420.608927608526</v>
      </c>
      <c r="L16">
        <v>-46015.821910580278</v>
      </c>
    </row>
    <row r="17" spans="1:12">
      <c r="A17">
        <v>16</v>
      </c>
      <c r="B17">
        <v>-21875</v>
      </c>
      <c r="C17">
        <v>-23780.608887313028</v>
      </c>
      <c r="D17">
        <v>-25777.544053891568</v>
      </c>
      <c r="E17">
        <v>-27863.797242920831</v>
      </c>
      <c r="F17">
        <v>-30036.999727683749</v>
      </c>
      <c r="G17">
        <v>-32294.467792176009</v>
      </c>
      <c r="H17">
        <v>-34633.250256278545</v>
      </c>
      <c r="I17">
        <v>-37050.176704184982</v>
      </c>
      <c r="J17">
        <v>-39541.905195877909</v>
      </c>
      <c r="K17">
        <v>-42104.968397653749</v>
      </c>
      <c r="L17">
        <v>-44735.817246144456</v>
      </c>
    </row>
    <row r="18" spans="1:12">
      <c r="A18">
        <v>17</v>
      </c>
      <c r="B18">
        <v>-20588.235294117647</v>
      </c>
      <c r="C18">
        <v>-22490.319299039718</v>
      </c>
      <c r="D18">
        <v>-24489.444281214197</v>
      </c>
      <c r="E18">
        <v>-26583.385281589435</v>
      </c>
      <c r="F18">
        <v>-28769.482731184809</v>
      </c>
      <c r="G18">
        <v>-31044.699605950133</v>
      </c>
      <c r="H18">
        <v>-33405.681481042455</v>
      </c>
      <c r="I18">
        <v>-35848.817571582957</v>
      </c>
      <c r="J18">
        <v>-38370.3010245482</v>
      </c>
      <c r="K18">
        <v>-40966.186960973544</v>
      </c>
      <c r="L18">
        <v>-43632.447037421312</v>
      </c>
    </row>
    <row r="19" spans="1:12">
      <c r="A19">
        <v>18</v>
      </c>
      <c r="B19">
        <v>-19444.444444444445</v>
      </c>
      <c r="C19">
        <v>-21343.716763355464</v>
      </c>
      <c r="D19">
        <v>-23345.735752776829</v>
      </c>
      <c r="E19">
        <v>-25448.043563703941</v>
      </c>
      <c r="F19">
        <v>-27647.664850505877</v>
      </c>
      <c r="G19">
        <v>-29941.177811907612</v>
      </c>
      <c r="H19">
        <v>-32324.789193504828</v>
      </c>
      <c r="I19">
        <v>-34794.410580426702</v>
      </c>
      <c r="J19">
        <v>-37345.733566693212</v>
      </c>
      <c r="K19">
        <v>-39974.301734618966</v>
      </c>
      <c r="L19">
        <v>-42675.577777789818</v>
      </c>
    </row>
    <row r="20" spans="1:12">
      <c r="A20">
        <v>19</v>
      </c>
      <c r="B20">
        <v>-18421.052631578947</v>
      </c>
      <c r="C20">
        <v>-20318.113745423423</v>
      </c>
      <c r="D20">
        <v>-22323.618205887968</v>
      </c>
      <c r="E20">
        <v>-24434.858196720565</v>
      </c>
      <c r="F20">
        <v>-26648.516440762149</v>
      </c>
      <c r="G20">
        <v>-28960.753633614684</v>
      </c>
      <c r="H20">
        <v>-31367.301126583679</v>
      </c>
      <c r="I20">
        <v>-33863.555197474125</v>
      </c>
      <c r="J20">
        <v>-36444.669619110246</v>
      </c>
      <c r="K20">
        <v>-39105.643740943298</v>
      </c>
      <c r="L20">
        <v>-41841.403882129554</v>
      </c>
    </row>
    <row r="21" spans="1:12">
      <c r="A21">
        <v>20</v>
      </c>
      <c r="B21">
        <v>-17500</v>
      </c>
      <c r="C21">
        <v>-19395.360211692976</v>
      </c>
      <c r="D21">
        <v>-21404.851343851638</v>
      </c>
      <c r="E21">
        <v>-23525.497658900695</v>
      </c>
      <c r="F21">
        <v>-25753.612615020113</v>
      </c>
      <c r="G21">
        <v>-28084.905516741961</v>
      </c>
      <c r="H21">
        <v>-30514.594941898005</v>
      </c>
      <c r="I21">
        <v>-33037.524010139496</v>
      </c>
      <c r="J21">
        <v>-35648.273088102716</v>
      </c>
      <c r="K21">
        <v>-38341.266252880232</v>
      </c>
      <c r="L21">
        <v>-41110.868670391028</v>
      </c>
    </row>
    <row r="22" spans="1:12">
      <c r="A22">
        <v>21</v>
      </c>
      <c r="B22">
        <v>-16666.666666666668</v>
      </c>
      <c r="C22">
        <v>-18560.763272457683</v>
      </c>
      <c r="D22">
        <v>-20574.669130211227</v>
      </c>
      <c r="E22">
        <v>-22705.121763276253</v>
      </c>
      <c r="F22">
        <v>-24948.036897443784</v>
      </c>
      <c r="G22">
        <v>-27298.637493333194</v>
      </c>
      <c r="H22">
        <v>-29751.591329033745</v>
      </c>
      <c r="I22">
        <v>-32301.150582494167</v>
      </c>
      <c r="J22">
        <v>-34941.287612674998</v>
      </c>
      <c r="K22">
        <v>-37665.822168764491</v>
      </c>
      <c r="L22">
        <v>-40468.536432924702</v>
      </c>
    </row>
    <row r="23" spans="1:12">
      <c r="A23">
        <v>22</v>
      </c>
      <c r="B23">
        <v>-15909.09090909091</v>
      </c>
      <c r="C23">
        <v>-17802.30146735239</v>
      </c>
      <c r="D23">
        <v>-19820.990184584076</v>
      </c>
      <c r="E23">
        <v>-21961.588177100286</v>
      </c>
      <c r="F23">
        <v>-24219.583881041646</v>
      </c>
      <c r="G23">
        <v>-26589.677994734917</v>
      </c>
      <c r="H23">
        <v>-29065.948991660291</v>
      </c>
      <c r="I23">
        <v>-31642.02062879689</v>
      </c>
      <c r="J23">
        <v>-34311.22392586981</v>
      </c>
      <c r="K23">
        <v>-37066.747532693509</v>
      </c>
      <c r="L23">
        <v>-39901.772032667817</v>
      </c>
    </row>
    <row r="24" spans="1:12">
      <c r="A24">
        <v>23</v>
      </c>
      <c r="B24">
        <v>-15217.391304347826</v>
      </c>
      <c r="C24">
        <v>-17110.044019851444</v>
      </c>
      <c r="D24">
        <v>-19133.834162211064</v>
      </c>
      <c r="E24">
        <v>-21284.865936412494</v>
      </c>
      <c r="F24">
        <v>-23558.169888568955</v>
      </c>
      <c r="G24">
        <v>-25947.88767206121</v>
      </c>
      <c r="H24">
        <v>-28447.469641076124</v>
      </c>
      <c r="I24">
        <v>-31049.874188278249</v>
      </c>
      <c r="J24">
        <v>-33747.759202787471</v>
      </c>
      <c r="K24">
        <v>-36533.658015994151</v>
      </c>
      <c r="L24">
        <v>-39400.134429986618</v>
      </c>
    </row>
    <row r="25" spans="1:12">
      <c r="A25">
        <v>24</v>
      </c>
      <c r="B25">
        <v>-14583.333333333334</v>
      </c>
      <c r="C25">
        <v>-16475.715278142648</v>
      </c>
      <c r="D25">
        <v>-18504.884038637461</v>
      </c>
      <c r="E25">
        <v>-20666.595582139456</v>
      </c>
      <c r="F25">
        <v>-22955.390968954162</v>
      </c>
      <c r="G25">
        <v>-25364.815263440454</v>
      </c>
      <c r="H25">
        <v>-27887.651744240189</v>
      </c>
      <c r="I25">
        <v>-30516.157257054161</v>
      </c>
      <c r="J25">
        <v>-33242.28656124229</v>
      </c>
      <c r="K25">
        <v>-36057.896237654561</v>
      </c>
      <c r="L25">
        <v>-38954.921722740743</v>
      </c>
    </row>
    <row r="26" spans="1:12">
      <c r="A26">
        <v>25</v>
      </c>
      <c r="B26">
        <v>-14000</v>
      </c>
      <c r="C26">
        <v>-15892.363690191805</v>
      </c>
      <c r="D26">
        <v>-17927.153446088152</v>
      </c>
      <c r="E26">
        <v>-20099.754863694729</v>
      </c>
      <c r="F26">
        <v>-22404.186975259112</v>
      </c>
      <c r="G26">
        <v>-24833.360054730365</v>
      </c>
      <c r="H26">
        <v>-27379.351374295893</v>
      </c>
      <c r="I26">
        <v>-30033.681027232971</v>
      </c>
      <c r="J26">
        <v>-32787.572668188848</v>
      </c>
      <c r="K26">
        <v>-35632.187681500145</v>
      </c>
      <c r="L26">
        <v>-38558.825266507301</v>
      </c>
    </row>
    <row r="27" spans="1:12">
      <c r="A27">
        <v>26</v>
      </c>
      <c r="B27">
        <v>-13461.538461538461</v>
      </c>
      <c r="C27">
        <v>-15354.107169177301</v>
      </c>
      <c r="D27">
        <v>-17394.730778388315</v>
      </c>
      <c r="E27">
        <v>-19578.401588054519</v>
      </c>
      <c r="F27">
        <v>-21898.583163717514</v>
      </c>
      <c r="G27">
        <v>-24347.512235252652</v>
      </c>
      <c r="H27">
        <v>-26916.521327604467</v>
      </c>
      <c r="I27">
        <v>-29596.359760262279</v>
      </c>
      <c r="J27">
        <v>-32377.494342844297</v>
      </c>
      <c r="K27">
        <v>-35250.375966332831</v>
      </c>
      <c r="L27">
        <v>-38205.663498759088</v>
      </c>
    </row>
    <row r="28" spans="1:12">
      <c r="A28">
        <v>27</v>
      </c>
      <c r="B28">
        <v>-12962.962962962964</v>
      </c>
      <c r="C28">
        <v>-14855.935044383914</v>
      </c>
      <c r="D28">
        <v>-16902.58016147335</v>
      </c>
      <c r="E28">
        <v>-19097.473613625214</v>
      </c>
      <c r="F28">
        <v>-21433.489215752506</v>
      </c>
      <c r="G28">
        <v>-23902.1509533428</v>
      </c>
      <c r="H28">
        <v>-26494.008215314352</v>
      </c>
      <c r="I28">
        <v>-29199.006906226197</v>
      </c>
      <c r="J28">
        <v>-32006.833672647543</v>
      </c>
      <c r="K28">
        <v>-34907.216890895914</v>
      </c>
      <c r="L28">
        <v>-37890.174796662308</v>
      </c>
    </row>
    <row r="29" spans="1:12">
      <c r="A29">
        <v>28</v>
      </c>
      <c r="B29">
        <v>-12500</v>
      </c>
      <c r="C29">
        <v>-14393.552451191101</v>
      </c>
      <c r="D29">
        <v>-16446.385073090332</v>
      </c>
      <c r="E29">
        <v>-18652.631702699749</v>
      </c>
      <c r="F29">
        <v>-21004.541327188002</v>
      </c>
      <c r="G29">
        <v>-23492.88564657011</v>
      </c>
      <c r="H29">
        <v>-26107.393035217516</v>
      </c>
      <c r="I29">
        <v>-28837.174906119635</v>
      </c>
      <c r="J29">
        <v>-31671.117011033341</v>
      </c>
      <c r="K29">
        <v>-34598.216555787774</v>
      </c>
      <c r="L29">
        <v>-37607.854605655026</v>
      </c>
    </row>
    <row r="30" spans="1:12">
      <c r="A30">
        <v>29</v>
      </c>
      <c r="B30">
        <v>-12068.965517241379</v>
      </c>
      <c r="C30">
        <v>-13963.256916236423</v>
      </c>
      <c r="D30">
        <v>-16022.424317058456</v>
      </c>
      <c r="E30">
        <v>-18240.134887321397</v>
      </c>
      <c r="F30">
        <v>-20607.976969084455</v>
      </c>
      <c r="G30">
        <v>-23115.930200834875</v>
      </c>
      <c r="H30">
        <v>-25752.864728077137</v>
      </c>
      <c r="I30">
        <v>-28507.028131592553</v>
      </c>
      <c r="J30">
        <v>-31366.487262447277</v>
      </c>
      <c r="K30">
        <v>-34319.502919791696</v>
      </c>
      <c r="L30">
        <v>-37354.826150021829</v>
      </c>
    </row>
    <row r="31" spans="1:12">
      <c r="A31">
        <v>30</v>
      </c>
      <c r="B31">
        <v>-11666.666666666666</v>
      </c>
      <c r="C31">
        <v>-13561.839625546501</v>
      </c>
      <c r="D31">
        <v>-15627.472802691036</v>
      </c>
      <c r="E31">
        <v>-17856.740762088401</v>
      </c>
      <c r="F31">
        <v>-20240.534696781469</v>
      </c>
      <c r="G31">
        <v>-22768.002278096803</v>
      </c>
      <c r="H31">
        <v>-25427.11902151653</v>
      </c>
      <c r="I31">
        <v>-28205.241228888921</v>
      </c>
      <c r="J31">
        <v>-31089.601685545302</v>
      </c>
      <c r="K31">
        <v>-34067.72298681143</v>
      </c>
      <c r="L31">
        <v>-37127.736888421867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scenarier</vt:lpstr>
      <vt:lpstr>Datatabel</vt:lpstr>
      <vt:lpstr>Målsøgning optimering</vt:lpstr>
      <vt:lpstr>Datatabel 2 variable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Petersen (TPET - Lektor - Cphbusiness)</dc:creator>
  <cp:lastModifiedBy>Thomas Petersen (TPET - Lektor - Cphbusiness)</cp:lastModifiedBy>
  <dcterms:created xsi:type="dcterms:W3CDTF">2023-04-30T15:15:19Z</dcterms:created>
  <dcterms:modified xsi:type="dcterms:W3CDTF">2023-04-30T20:45:02Z</dcterms:modified>
</cp:coreProperties>
</file>